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LOTTO 4 PZ. 9.538" sheetId="1" r:id="rId1"/>
  </sheets>
  <calcPr calcId="191029"/>
</workbook>
</file>

<file path=xl/calcChain.xml><?xml version="1.0" encoding="utf-8"?>
<calcChain xmlns="http://schemas.openxmlformats.org/spreadsheetml/2006/main">
  <c r="M60" i="1" l="1"/>
  <c r="M59" i="1"/>
  <c r="M58" i="1"/>
  <c r="M72" i="1"/>
  <c r="M71" i="1"/>
  <c r="M70" i="1"/>
  <c r="M69" i="1"/>
  <c r="M68" i="1"/>
  <c r="L99" i="1"/>
  <c r="G99" i="1"/>
  <c r="L97" i="1"/>
  <c r="G97" i="1"/>
  <c r="L96" i="1"/>
  <c r="G96" i="1"/>
  <c r="L95" i="1"/>
  <c r="J81" i="1"/>
  <c r="K99" i="1"/>
  <c r="I81" i="1"/>
  <c r="J99" i="1"/>
  <c r="H81" i="1"/>
  <c r="I99" i="1"/>
  <c r="G81" i="1"/>
  <c r="H99" i="1"/>
  <c r="M80" i="1"/>
  <c r="M79" i="1"/>
  <c r="M78" i="1"/>
  <c r="M77" i="1"/>
  <c r="M76" i="1"/>
  <c r="M75" i="1"/>
  <c r="J73" i="1"/>
  <c r="L100" i="1"/>
  <c r="I73" i="1"/>
  <c r="K100" i="1"/>
  <c r="H73" i="1"/>
  <c r="J100" i="1"/>
  <c r="G73" i="1"/>
  <c r="I100" i="1"/>
  <c r="F73" i="1"/>
  <c r="H100" i="1"/>
  <c r="E73" i="1"/>
  <c r="G100" i="1"/>
  <c r="M67" i="1"/>
  <c r="M66" i="1"/>
  <c r="M65" i="1"/>
  <c r="M62" i="1"/>
  <c r="M61" i="1"/>
  <c r="M57" i="1"/>
  <c r="M56" i="1"/>
  <c r="M55" i="1"/>
  <c r="M54" i="1"/>
  <c r="M53" i="1"/>
  <c r="M52" i="1"/>
  <c r="M51" i="1"/>
  <c r="M50" i="1"/>
  <c r="M49" i="1"/>
  <c r="J48" i="1"/>
  <c r="I48" i="1"/>
  <c r="J97" i="1"/>
  <c r="H48" i="1"/>
  <c r="I97" i="1"/>
  <c r="G48" i="1"/>
  <c r="H97" i="1"/>
  <c r="M47" i="1"/>
  <c r="J45" i="1"/>
  <c r="K96" i="1"/>
  <c r="I45" i="1"/>
  <c r="J96" i="1"/>
  <c r="H45" i="1"/>
  <c r="I96" i="1"/>
  <c r="G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J28" i="1"/>
  <c r="K95" i="1"/>
  <c r="I28" i="1"/>
  <c r="J95" i="1"/>
  <c r="H28" i="1"/>
  <c r="I95" i="1"/>
  <c r="G28" i="1"/>
  <c r="H95" i="1"/>
  <c r="F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63" i="1"/>
  <c r="L98" i="1"/>
  <c r="M98" i="1"/>
  <c r="M48" i="1"/>
  <c r="M73" i="1"/>
  <c r="M99" i="1"/>
  <c r="M28" i="1"/>
  <c r="M45" i="1"/>
  <c r="M100" i="1"/>
  <c r="M81" i="1"/>
  <c r="K97" i="1"/>
  <c r="M97" i="1"/>
  <c r="G95" i="1"/>
  <c r="M95" i="1"/>
  <c r="H96" i="1"/>
  <c r="M96" i="1"/>
  <c r="M102" i="1"/>
  <c r="A1" i="1"/>
</calcChain>
</file>

<file path=xl/sharedStrings.xml><?xml version="1.0" encoding="utf-8"?>
<sst xmlns="http://schemas.openxmlformats.org/spreadsheetml/2006/main" count="347" uniqueCount="112">
  <si>
    <t>BANCALE</t>
  </si>
  <si>
    <t>ARTICOLO</t>
  </si>
  <si>
    <t>COLORE</t>
  </si>
  <si>
    <t>XS</t>
  </si>
  <si>
    <t>S</t>
  </si>
  <si>
    <t>M</t>
  </si>
  <si>
    <t>L</t>
  </si>
  <si>
    <t>XL</t>
  </si>
  <si>
    <t>XXL</t>
  </si>
  <si>
    <t>T.U.</t>
  </si>
  <si>
    <t>TOT.PZ.</t>
  </si>
  <si>
    <t xml:space="preserve"> MADE IN</t>
  </si>
  <si>
    <t>COMPOSITION</t>
  </si>
  <si>
    <t>6+11</t>
  </si>
  <si>
    <t>STU 03</t>
  </si>
  <si>
    <t>GREY</t>
  </si>
  <si>
    <t>ITALY</t>
  </si>
  <si>
    <t>100% COTTON</t>
  </si>
  <si>
    <t>BLACK</t>
  </si>
  <si>
    <t>RED</t>
  </si>
  <si>
    <t>WHITE</t>
  </si>
  <si>
    <t>STU 01</t>
  </si>
  <si>
    <t>STH 52</t>
  </si>
  <si>
    <t>STU 02</t>
  </si>
  <si>
    <t>STHU45</t>
  </si>
  <si>
    <t>8+11</t>
  </si>
  <si>
    <t>9+12</t>
  </si>
  <si>
    <t>STHU44</t>
  </si>
  <si>
    <t>STHU43</t>
  </si>
  <si>
    <t>STH 61</t>
  </si>
  <si>
    <t>STU 180</t>
  </si>
  <si>
    <t>STU 04</t>
  </si>
  <si>
    <t>STU 07</t>
  </si>
  <si>
    <t>STHU37</t>
  </si>
  <si>
    <t>CHINA</t>
  </si>
  <si>
    <t>STHU36</t>
  </si>
  <si>
    <t>STHU38</t>
  </si>
  <si>
    <t>STHU28</t>
  </si>
  <si>
    <t>RIEPILOGO T-SHIRT</t>
  </si>
  <si>
    <t>1+2</t>
  </si>
  <si>
    <t>SFU 19</t>
  </si>
  <si>
    <t>CAMOU BLUE</t>
  </si>
  <si>
    <t>ITALY/EU</t>
  </si>
  <si>
    <t>SFCH49</t>
  </si>
  <si>
    <t>BLUE</t>
  </si>
  <si>
    <t>SFCH48</t>
  </si>
  <si>
    <t>SFU 16</t>
  </si>
  <si>
    <t>BLACK/WHITE</t>
  </si>
  <si>
    <t>SFHU46</t>
  </si>
  <si>
    <t>SFHU42</t>
  </si>
  <si>
    <t>SFCU12</t>
  </si>
  <si>
    <t>PURPLE</t>
  </si>
  <si>
    <t>YELLOW</t>
  </si>
  <si>
    <t>SFGH66</t>
  </si>
  <si>
    <t>BLACK/YELLOW</t>
  </si>
  <si>
    <t>SFGH65</t>
  </si>
  <si>
    <t>WHITE/FUXIA</t>
  </si>
  <si>
    <t>SFHU43</t>
  </si>
  <si>
    <t>RIEPILOGO FELPE</t>
  </si>
  <si>
    <t>SBU 178</t>
  </si>
  <si>
    <t>RIEPILOGO PANTALONI+BERMUDA</t>
  </si>
  <si>
    <t>ST 205</t>
  </si>
  <si>
    <t>100% POLYESTER</t>
  </si>
  <si>
    <t>SUCP1101</t>
  </si>
  <si>
    <t>SBR 700</t>
  </si>
  <si>
    <t>100% P.U.</t>
  </si>
  <si>
    <t>SZN 305</t>
  </si>
  <si>
    <t>BLUE CAMOU</t>
  </si>
  <si>
    <t>2+4</t>
  </si>
  <si>
    <t>SZN 600</t>
  </si>
  <si>
    <t>SBR 230</t>
  </si>
  <si>
    <t>SBR 600</t>
  </si>
  <si>
    <t>RIEPILOGO ACCESSORI</t>
  </si>
  <si>
    <t>7+12+13+15</t>
  </si>
  <si>
    <t>SCB 215</t>
  </si>
  <si>
    <t>100% EVA</t>
  </si>
  <si>
    <t>1+12+14</t>
  </si>
  <si>
    <t>SCB 216</t>
  </si>
  <si>
    <t>CAMOU</t>
  </si>
  <si>
    <t>12+14</t>
  </si>
  <si>
    <t>SCB 214</t>
  </si>
  <si>
    <t>16+17</t>
  </si>
  <si>
    <t>SUS 02</t>
  </si>
  <si>
    <t>BIANCO</t>
  </si>
  <si>
    <t>SUS 01</t>
  </si>
  <si>
    <t>BIANCO-NERO</t>
  </si>
  <si>
    <t>SUS 03</t>
  </si>
  <si>
    <t>NERO</t>
  </si>
  <si>
    <t>16+18</t>
  </si>
  <si>
    <t>SUS 04</t>
  </si>
  <si>
    <t>RIEPILOGO CALZATURE</t>
  </si>
  <si>
    <t>SCAS01</t>
  </si>
  <si>
    <t>ROSSO</t>
  </si>
  <si>
    <t>SCAS02</t>
  </si>
  <si>
    <t>RIEPILOGO CASCHI</t>
  </si>
  <si>
    <t>RIEPILOGO LOTTO:</t>
  </si>
  <si>
    <t>T.U</t>
  </si>
  <si>
    <t>TOT</t>
  </si>
  <si>
    <t>TOTALE T-SHIRT</t>
  </si>
  <si>
    <t>TOTALE FELPE</t>
  </si>
  <si>
    <t>TOTALE BERMUDA</t>
  </si>
  <si>
    <t>TOTALE ACCESSORI</t>
  </si>
  <si>
    <t>TOTALE CASCHI</t>
  </si>
  <si>
    <t>TOTALE CALZATURE</t>
  </si>
  <si>
    <t>16-17-18-19</t>
  </si>
  <si>
    <t>SUTR1004</t>
  </si>
  <si>
    <t>SILVER</t>
  </si>
  <si>
    <t>100% POLYCARBONATE</t>
  </si>
  <si>
    <t>SUTR1002</t>
  </si>
  <si>
    <t>SUTR1001</t>
  </si>
  <si>
    <t>NORMAL WHOLESALE TOTALT</t>
  </si>
  <si>
    <t>1,605,180.00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</si>
</sst>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€&quot;_-;\-* #,##0.00&quot; €&quot;_-;_-* \-??&quot; €&quot;_-;_-@_-"/>
  </numFmts>
  <fonts count="19" x14ac:knownFonts="1">
    <font>
      <sz val="11"/>
      <color rgb="FF000000"/>
      <name val="Calibri"/>
      <family val="2"/>
      <charset val="1"/>
    </font>
    <font>
      <sz val="12"/>
      <color indexed="8"/>
      <name val="Calibri"/>
      <family val="2"/>
      <charset val="1"/>
    </font>
    <font>
      <b/>
      <sz val="14"/>
      <color indexed="10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2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indexed="10"/>
      <name val="Arial"/>
      <family val="2"/>
      <charset val="1"/>
    </font>
    <font>
      <sz val="12"/>
      <color indexed="8"/>
      <name val="Arial"/>
      <family val="2"/>
      <charset val="1"/>
    </font>
    <font>
      <sz val="14"/>
      <color indexed="8"/>
      <name val="Calibri"/>
      <family val="2"/>
      <charset val="1"/>
    </font>
    <font>
      <b/>
      <i/>
      <u/>
      <sz val="18"/>
      <color indexed="10"/>
      <name val="Calibri"/>
      <family val="2"/>
      <charset val="1"/>
    </font>
    <font>
      <b/>
      <sz val="11"/>
      <color indexed="10"/>
      <name val="Calibri"/>
      <family val="2"/>
      <charset val="1"/>
    </font>
    <font>
      <sz val="12"/>
      <name val="Arial"/>
      <family val="2"/>
      <charset val="1"/>
    </font>
    <font>
      <b/>
      <sz val="11"/>
      <color indexed="8"/>
      <name val="Calibri"/>
      <family val="2"/>
      <charset val="1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Border="0" applyProtection="0"/>
  </cellStyleXfs>
  <cellXfs count="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0" fillId="0" borderId="1" xfId="1" applyFont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7" fillId="0" borderId="0" xfId="1" applyFont="1" applyBorder="1" applyAlignment="1" applyProtection="1">
      <alignment horizontal="center" vertical="center"/>
    </xf>
    <xf numFmtId="0" fontId="16" fillId="3" borderId="0" xfId="0" applyFont="1" applyFill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emf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jpeg"/><Relationship Id="rId66" Type="http://schemas.openxmlformats.org/officeDocument/2006/relationships/image" Target="../media/image66.emf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pn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48</xdr:row>
      <xdr:rowOff>66675</xdr:rowOff>
    </xdr:from>
    <xdr:to>
      <xdr:col>1</xdr:col>
      <xdr:colOff>1095375</xdr:colOff>
      <xdr:row>49</xdr:row>
      <xdr:rowOff>38100</xdr:rowOff>
    </xdr:to>
    <xdr:pic>
      <xdr:nvPicPr>
        <xdr:cNvPr id="1025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1100" y="18440400"/>
          <a:ext cx="771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923925</xdr:colOff>
      <xdr:row>49</xdr:row>
      <xdr:rowOff>171450</xdr:rowOff>
    </xdr:from>
    <xdr:to>
      <xdr:col>1</xdr:col>
      <xdr:colOff>1657350</xdr:colOff>
      <xdr:row>50</xdr:row>
      <xdr:rowOff>257175</xdr:rowOff>
    </xdr:to>
    <xdr:pic>
      <xdr:nvPicPr>
        <xdr:cNvPr id="1026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1175" y="18983325"/>
          <a:ext cx="7334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1514475</xdr:colOff>
      <xdr:row>48</xdr:row>
      <xdr:rowOff>66675</xdr:rowOff>
    </xdr:from>
    <xdr:to>
      <xdr:col>1</xdr:col>
      <xdr:colOff>2295525</xdr:colOff>
      <xdr:row>49</xdr:row>
      <xdr:rowOff>28575</xdr:rowOff>
    </xdr:to>
    <xdr:pic>
      <xdr:nvPicPr>
        <xdr:cNvPr id="1027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71725" y="18440400"/>
          <a:ext cx="781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64</xdr:row>
      <xdr:rowOff>28575</xdr:rowOff>
    </xdr:from>
    <xdr:to>
      <xdr:col>1</xdr:col>
      <xdr:colOff>790575</xdr:colOff>
      <xdr:row>64</xdr:row>
      <xdr:rowOff>409575</xdr:rowOff>
    </xdr:to>
    <xdr:pic>
      <xdr:nvPicPr>
        <xdr:cNvPr id="1028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81075" y="26241375"/>
          <a:ext cx="666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695325</xdr:colOff>
      <xdr:row>65</xdr:row>
      <xdr:rowOff>95250</xdr:rowOff>
    </xdr:from>
    <xdr:to>
      <xdr:col>1</xdr:col>
      <xdr:colOff>1352550</xdr:colOff>
      <xdr:row>66</xdr:row>
      <xdr:rowOff>190500</xdr:rowOff>
    </xdr:to>
    <xdr:pic>
      <xdr:nvPicPr>
        <xdr:cNvPr id="1029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52575" y="26765250"/>
          <a:ext cx="6572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51</xdr:row>
      <xdr:rowOff>76200</xdr:rowOff>
    </xdr:from>
    <xdr:to>
      <xdr:col>1</xdr:col>
      <xdr:colOff>657225</xdr:colOff>
      <xdr:row>51</xdr:row>
      <xdr:rowOff>419100</xdr:rowOff>
    </xdr:to>
    <xdr:pic>
      <xdr:nvPicPr>
        <xdr:cNvPr id="1030" name="Immagine 2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66800" y="19611975"/>
          <a:ext cx="4476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52</xdr:row>
      <xdr:rowOff>76200</xdr:rowOff>
    </xdr:from>
    <xdr:to>
      <xdr:col>1</xdr:col>
      <xdr:colOff>657225</xdr:colOff>
      <xdr:row>53</xdr:row>
      <xdr:rowOff>266700</xdr:rowOff>
    </xdr:to>
    <xdr:pic>
      <xdr:nvPicPr>
        <xdr:cNvPr id="1031" name="image30.jpe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76325" y="20107275"/>
          <a:ext cx="438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1190625</xdr:colOff>
      <xdr:row>52</xdr:row>
      <xdr:rowOff>85725</xdr:rowOff>
    </xdr:from>
    <xdr:to>
      <xdr:col>1</xdr:col>
      <xdr:colOff>1714500</xdr:colOff>
      <xdr:row>53</xdr:row>
      <xdr:rowOff>285750</xdr:rowOff>
    </xdr:to>
    <xdr:pic>
      <xdr:nvPicPr>
        <xdr:cNvPr id="1032" name="image32.jpe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47875" y="20116800"/>
          <a:ext cx="523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54</xdr:row>
      <xdr:rowOff>38100</xdr:rowOff>
    </xdr:from>
    <xdr:to>
      <xdr:col>1</xdr:col>
      <xdr:colOff>876300</xdr:colOff>
      <xdr:row>54</xdr:row>
      <xdr:rowOff>533400</xdr:rowOff>
    </xdr:to>
    <xdr:pic>
      <xdr:nvPicPr>
        <xdr:cNvPr id="1033" name="Immagine 30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0125" y="20688300"/>
          <a:ext cx="7334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55</xdr:row>
      <xdr:rowOff>47625</xdr:rowOff>
    </xdr:from>
    <xdr:to>
      <xdr:col>1</xdr:col>
      <xdr:colOff>561975</xdr:colOff>
      <xdr:row>55</xdr:row>
      <xdr:rowOff>695325</xdr:rowOff>
    </xdr:to>
    <xdr:pic>
      <xdr:nvPicPr>
        <xdr:cNvPr id="1034" name="image34.jpe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81075" y="21269325"/>
          <a:ext cx="438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56</xdr:row>
      <xdr:rowOff>76200</xdr:rowOff>
    </xdr:from>
    <xdr:to>
      <xdr:col>1</xdr:col>
      <xdr:colOff>533400</xdr:colOff>
      <xdr:row>57</xdr:row>
      <xdr:rowOff>0</xdr:rowOff>
    </xdr:to>
    <xdr:pic>
      <xdr:nvPicPr>
        <xdr:cNvPr id="1035" name="Immagine 30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23925" y="22031325"/>
          <a:ext cx="466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60</xdr:row>
      <xdr:rowOff>95250</xdr:rowOff>
    </xdr:from>
    <xdr:to>
      <xdr:col>1</xdr:col>
      <xdr:colOff>1000125</xdr:colOff>
      <xdr:row>61</xdr:row>
      <xdr:rowOff>419100</xdr:rowOff>
    </xdr:to>
    <xdr:pic>
      <xdr:nvPicPr>
        <xdr:cNvPr id="1036" name="image24.jpe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66850" y="25022175"/>
          <a:ext cx="390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1381125</xdr:colOff>
      <xdr:row>60</xdr:row>
      <xdr:rowOff>76200</xdr:rowOff>
    </xdr:from>
    <xdr:to>
      <xdr:col>1</xdr:col>
      <xdr:colOff>1790700</xdr:colOff>
      <xdr:row>61</xdr:row>
      <xdr:rowOff>447675</xdr:rowOff>
    </xdr:to>
    <xdr:pic>
      <xdr:nvPicPr>
        <xdr:cNvPr id="1037" name="image26.jpe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38375" y="25003125"/>
          <a:ext cx="409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46</xdr:row>
      <xdr:rowOff>19050</xdr:rowOff>
    </xdr:from>
    <xdr:to>
      <xdr:col>1</xdr:col>
      <xdr:colOff>600075</xdr:colOff>
      <xdr:row>46</xdr:row>
      <xdr:rowOff>523875</xdr:rowOff>
    </xdr:to>
    <xdr:pic>
      <xdr:nvPicPr>
        <xdr:cNvPr id="1038" name="Immagine 16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00125" y="17621250"/>
          <a:ext cx="457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29</xdr:row>
      <xdr:rowOff>76200</xdr:rowOff>
    </xdr:from>
    <xdr:to>
      <xdr:col>1</xdr:col>
      <xdr:colOff>628650</xdr:colOff>
      <xdr:row>29</xdr:row>
      <xdr:rowOff>723900</xdr:rowOff>
    </xdr:to>
    <xdr:pic>
      <xdr:nvPicPr>
        <xdr:cNvPr id="1039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90600" y="10534650"/>
          <a:ext cx="4953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30</xdr:row>
      <xdr:rowOff>47625</xdr:rowOff>
    </xdr:from>
    <xdr:to>
      <xdr:col>1</xdr:col>
      <xdr:colOff>619125</xdr:colOff>
      <xdr:row>31</xdr:row>
      <xdr:rowOff>276225</xdr:rowOff>
    </xdr:to>
    <xdr:pic>
      <xdr:nvPicPr>
        <xdr:cNvPr id="1040" name="Immagine 43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09650" y="11268075"/>
          <a:ext cx="4667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30</xdr:row>
      <xdr:rowOff>38100</xdr:rowOff>
    </xdr:from>
    <xdr:to>
      <xdr:col>1</xdr:col>
      <xdr:colOff>1181100</xdr:colOff>
      <xdr:row>31</xdr:row>
      <xdr:rowOff>266700</xdr:rowOff>
    </xdr:to>
    <xdr:pic>
      <xdr:nvPicPr>
        <xdr:cNvPr id="1041" name="Immagine 43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81150" y="11258550"/>
          <a:ext cx="457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32</xdr:row>
      <xdr:rowOff>47625</xdr:rowOff>
    </xdr:from>
    <xdr:to>
      <xdr:col>1</xdr:col>
      <xdr:colOff>619125</xdr:colOff>
      <xdr:row>33</xdr:row>
      <xdr:rowOff>400050</xdr:rowOff>
    </xdr:to>
    <xdr:pic>
      <xdr:nvPicPr>
        <xdr:cNvPr id="1042" name="Immagine 5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14400" y="119062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742950</xdr:colOff>
      <xdr:row>32</xdr:row>
      <xdr:rowOff>47625</xdr:rowOff>
    </xdr:from>
    <xdr:to>
      <xdr:col>1</xdr:col>
      <xdr:colOff>1333500</xdr:colOff>
      <xdr:row>33</xdr:row>
      <xdr:rowOff>400050</xdr:rowOff>
    </xdr:to>
    <xdr:pic>
      <xdr:nvPicPr>
        <xdr:cNvPr id="1043" name="Immagine 5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00200" y="1190625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34</xdr:row>
      <xdr:rowOff>57150</xdr:rowOff>
    </xdr:from>
    <xdr:to>
      <xdr:col>1</xdr:col>
      <xdr:colOff>600075</xdr:colOff>
      <xdr:row>34</xdr:row>
      <xdr:rowOff>638175</xdr:rowOff>
    </xdr:to>
    <xdr:pic>
      <xdr:nvPicPr>
        <xdr:cNvPr id="1044" name="Immagine 6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1273492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35</xdr:row>
      <xdr:rowOff>47625</xdr:rowOff>
    </xdr:from>
    <xdr:to>
      <xdr:col>1</xdr:col>
      <xdr:colOff>676275</xdr:colOff>
      <xdr:row>35</xdr:row>
      <xdr:rowOff>609600</xdr:rowOff>
    </xdr:to>
    <xdr:pic>
      <xdr:nvPicPr>
        <xdr:cNvPr id="1045" name="Immagine 45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62025" y="13411200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36</xdr:row>
      <xdr:rowOff>28575</xdr:rowOff>
    </xdr:from>
    <xdr:to>
      <xdr:col>1</xdr:col>
      <xdr:colOff>581025</xdr:colOff>
      <xdr:row>36</xdr:row>
      <xdr:rowOff>628650</xdr:rowOff>
    </xdr:to>
    <xdr:pic>
      <xdr:nvPicPr>
        <xdr:cNvPr id="1046" name="Immagine 299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42975" y="14049375"/>
          <a:ext cx="4953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37</xdr:row>
      <xdr:rowOff>66675</xdr:rowOff>
    </xdr:from>
    <xdr:to>
      <xdr:col>1</xdr:col>
      <xdr:colOff>561975</xdr:colOff>
      <xdr:row>39</xdr:row>
      <xdr:rowOff>123825</xdr:rowOff>
    </xdr:to>
    <xdr:pic>
      <xdr:nvPicPr>
        <xdr:cNvPr id="1047" name="Immagine 15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71550" y="14754225"/>
          <a:ext cx="447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37</xdr:row>
      <xdr:rowOff>66675</xdr:rowOff>
    </xdr:from>
    <xdr:to>
      <xdr:col>1</xdr:col>
      <xdr:colOff>1057275</xdr:colOff>
      <xdr:row>39</xdr:row>
      <xdr:rowOff>114300</xdr:rowOff>
    </xdr:to>
    <xdr:pic>
      <xdr:nvPicPr>
        <xdr:cNvPr id="1048" name="Immagine 15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485900" y="14754225"/>
          <a:ext cx="4286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1152525</xdr:colOff>
      <xdr:row>37</xdr:row>
      <xdr:rowOff>66675</xdr:rowOff>
    </xdr:from>
    <xdr:to>
      <xdr:col>1</xdr:col>
      <xdr:colOff>1590675</xdr:colOff>
      <xdr:row>39</xdr:row>
      <xdr:rowOff>123825</xdr:rowOff>
    </xdr:to>
    <xdr:pic>
      <xdr:nvPicPr>
        <xdr:cNvPr id="1049" name="Immagine 15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009775" y="14754225"/>
          <a:ext cx="4381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40</xdr:row>
      <xdr:rowOff>28575</xdr:rowOff>
    </xdr:from>
    <xdr:to>
      <xdr:col>1</xdr:col>
      <xdr:colOff>619125</xdr:colOff>
      <xdr:row>40</xdr:row>
      <xdr:rowOff>514350</xdr:rowOff>
    </xdr:to>
    <xdr:pic>
      <xdr:nvPicPr>
        <xdr:cNvPr id="1050" name="Immagine 219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81075" y="15478125"/>
          <a:ext cx="495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41</xdr:row>
      <xdr:rowOff>28575</xdr:rowOff>
    </xdr:from>
    <xdr:to>
      <xdr:col>1</xdr:col>
      <xdr:colOff>619125</xdr:colOff>
      <xdr:row>41</xdr:row>
      <xdr:rowOff>504825</xdr:rowOff>
    </xdr:to>
    <xdr:pic>
      <xdr:nvPicPr>
        <xdr:cNvPr id="1051" name="Immagine 21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90600" y="16049625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42</xdr:row>
      <xdr:rowOff>47625</xdr:rowOff>
    </xdr:from>
    <xdr:to>
      <xdr:col>1</xdr:col>
      <xdr:colOff>590550</xdr:colOff>
      <xdr:row>43</xdr:row>
      <xdr:rowOff>276225</xdr:rowOff>
    </xdr:to>
    <xdr:pic>
      <xdr:nvPicPr>
        <xdr:cNvPr id="1052" name="Immagine 331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23925" y="16611600"/>
          <a:ext cx="5238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42</xdr:row>
      <xdr:rowOff>47625</xdr:rowOff>
    </xdr:from>
    <xdr:to>
      <xdr:col>1</xdr:col>
      <xdr:colOff>1143000</xdr:colOff>
      <xdr:row>43</xdr:row>
      <xdr:rowOff>285750</xdr:rowOff>
    </xdr:to>
    <xdr:pic>
      <xdr:nvPicPr>
        <xdr:cNvPr id="1053" name="Immagine 332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447800" y="16611600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552450</xdr:colOff>
      <xdr:row>11</xdr:row>
      <xdr:rowOff>66675</xdr:rowOff>
    </xdr:from>
    <xdr:to>
      <xdr:col>1</xdr:col>
      <xdr:colOff>1076325</xdr:colOff>
      <xdr:row>13</xdr:row>
      <xdr:rowOff>190500</xdr:rowOff>
    </xdr:to>
    <xdr:pic>
      <xdr:nvPicPr>
        <xdr:cNvPr id="1054" name="Immagine 73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409700" y="3105150"/>
          <a:ext cx="523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11</xdr:row>
      <xdr:rowOff>85725</xdr:rowOff>
    </xdr:from>
    <xdr:to>
      <xdr:col>1</xdr:col>
      <xdr:colOff>542925</xdr:colOff>
      <xdr:row>13</xdr:row>
      <xdr:rowOff>180975</xdr:rowOff>
    </xdr:to>
    <xdr:pic>
      <xdr:nvPicPr>
        <xdr:cNvPr id="1055" name="Immagine 7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23925" y="3124200"/>
          <a:ext cx="476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1104900</xdr:colOff>
      <xdr:row>11</xdr:row>
      <xdr:rowOff>66675</xdr:rowOff>
    </xdr:from>
    <xdr:to>
      <xdr:col>1</xdr:col>
      <xdr:colOff>1571625</xdr:colOff>
      <xdr:row>14</xdr:row>
      <xdr:rowOff>28575</xdr:rowOff>
    </xdr:to>
    <xdr:pic>
      <xdr:nvPicPr>
        <xdr:cNvPr id="1056" name="Immagine 36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62150" y="3105150"/>
          <a:ext cx="4667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</xdr:row>
      <xdr:rowOff>85725</xdr:rowOff>
    </xdr:from>
    <xdr:to>
      <xdr:col>1</xdr:col>
      <xdr:colOff>571500</xdr:colOff>
      <xdr:row>4</xdr:row>
      <xdr:rowOff>133350</xdr:rowOff>
    </xdr:to>
    <xdr:pic>
      <xdr:nvPicPr>
        <xdr:cNvPr id="1057" name="Immagine 77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42975" y="542925"/>
          <a:ext cx="485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600075</xdr:colOff>
      <xdr:row>2</xdr:row>
      <xdr:rowOff>95250</xdr:rowOff>
    </xdr:from>
    <xdr:to>
      <xdr:col>1</xdr:col>
      <xdr:colOff>1047750</xdr:colOff>
      <xdr:row>4</xdr:row>
      <xdr:rowOff>142875</xdr:rowOff>
    </xdr:to>
    <xdr:pic>
      <xdr:nvPicPr>
        <xdr:cNvPr id="1058" name="Immagine 78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57325" y="552450"/>
          <a:ext cx="447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1104900</xdr:colOff>
      <xdr:row>2</xdr:row>
      <xdr:rowOff>95250</xdr:rowOff>
    </xdr:from>
    <xdr:to>
      <xdr:col>1</xdr:col>
      <xdr:colOff>1562100</xdr:colOff>
      <xdr:row>4</xdr:row>
      <xdr:rowOff>152400</xdr:rowOff>
    </xdr:to>
    <xdr:pic>
      <xdr:nvPicPr>
        <xdr:cNvPr id="1059" name="Immagine 80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62150" y="552450"/>
          <a:ext cx="457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2</xdr:row>
      <xdr:rowOff>95250</xdr:rowOff>
    </xdr:from>
    <xdr:to>
      <xdr:col>1</xdr:col>
      <xdr:colOff>2038350</xdr:colOff>
      <xdr:row>4</xdr:row>
      <xdr:rowOff>142875</xdr:rowOff>
    </xdr:to>
    <xdr:pic>
      <xdr:nvPicPr>
        <xdr:cNvPr id="1060" name="Immagine 79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476500" y="552450"/>
          <a:ext cx="419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1581150</xdr:colOff>
      <xdr:row>11</xdr:row>
      <xdr:rowOff>66675</xdr:rowOff>
    </xdr:from>
    <xdr:to>
      <xdr:col>1</xdr:col>
      <xdr:colOff>2076450</xdr:colOff>
      <xdr:row>13</xdr:row>
      <xdr:rowOff>190500</xdr:rowOff>
    </xdr:to>
    <xdr:pic>
      <xdr:nvPicPr>
        <xdr:cNvPr id="1061" name="Immagine 70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438400" y="3105150"/>
          <a:ext cx="495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8</xdr:row>
      <xdr:rowOff>28575</xdr:rowOff>
    </xdr:from>
    <xdr:to>
      <xdr:col>1</xdr:col>
      <xdr:colOff>628650</xdr:colOff>
      <xdr:row>9</xdr:row>
      <xdr:rowOff>228600</xdr:rowOff>
    </xdr:to>
    <xdr:pic>
      <xdr:nvPicPr>
        <xdr:cNvPr id="1062" name="Immagine 74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62025" y="1971675"/>
          <a:ext cx="523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8</xdr:row>
      <xdr:rowOff>19050</xdr:rowOff>
    </xdr:from>
    <xdr:to>
      <xdr:col>1</xdr:col>
      <xdr:colOff>1362075</xdr:colOff>
      <xdr:row>9</xdr:row>
      <xdr:rowOff>257175</xdr:rowOff>
    </xdr:to>
    <xdr:pic>
      <xdr:nvPicPr>
        <xdr:cNvPr id="1063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85925" y="1962150"/>
          <a:ext cx="533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10</xdr:row>
      <xdr:rowOff>9525</xdr:rowOff>
    </xdr:from>
    <xdr:to>
      <xdr:col>1</xdr:col>
      <xdr:colOff>609600</xdr:colOff>
      <xdr:row>10</xdr:row>
      <xdr:rowOff>504825</xdr:rowOff>
    </xdr:to>
    <xdr:pic>
      <xdr:nvPicPr>
        <xdr:cNvPr id="1064" name="Immagine 44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81075" y="2524125"/>
          <a:ext cx="485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15</xdr:row>
      <xdr:rowOff>19050</xdr:rowOff>
    </xdr:from>
    <xdr:to>
      <xdr:col>1</xdr:col>
      <xdr:colOff>590550</xdr:colOff>
      <xdr:row>15</xdr:row>
      <xdr:rowOff>581025</xdr:rowOff>
    </xdr:to>
    <xdr:pic>
      <xdr:nvPicPr>
        <xdr:cNvPr id="1065" name="Immagine 45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04875" y="3857625"/>
          <a:ext cx="5429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695325</xdr:colOff>
      <xdr:row>16</xdr:row>
      <xdr:rowOff>57150</xdr:rowOff>
    </xdr:from>
    <xdr:to>
      <xdr:col>1</xdr:col>
      <xdr:colOff>1200150</xdr:colOff>
      <xdr:row>17</xdr:row>
      <xdr:rowOff>0</xdr:rowOff>
    </xdr:to>
    <xdr:pic>
      <xdr:nvPicPr>
        <xdr:cNvPr id="1066" name="Immagine 453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 b="14299"/>
        <a:stretch>
          <a:fillRect/>
        </a:stretch>
      </xdr:blipFill>
      <xdr:spPr bwMode="auto">
        <a:xfrm>
          <a:off x="1552575" y="4552950"/>
          <a:ext cx="5048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18</xdr:row>
      <xdr:rowOff>66675</xdr:rowOff>
    </xdr:from>
    <xdr:to>
      <xdr:col>1</xdr:col>
      <xdr:colOff>619125</xdr:colOff>
      <xdr:row>18</xdr:row>
      <xdr:rowOff>600075</xdr:rowOff>
    </xdr:to>
    <xdr:pic>
      <xdr:nvPicPr>
        <xdr:cNvPr id="1067" name="Immagine 148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04875" y="5791200"/>
          <a:ext cx="571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19</xdr:row>
      <xdr:rowOff>47625</xdr:rowOff>
    </xdr:from>
    <xdr:to>
      <xdr:col>1</xdr:col>
      <xdr:colOff>1123950</xdr:colOff>
      <xdr:row>20</xdr:row>
      <xdr:rowOff>266700</xdr:rowOff>
    </xdr:to>
    <xdr:pic>
      <xdr:nvPicPr>
        <xdr:cNvPr id="1068" name="Immagine 48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476375" y="6400800"/>
          <a:ext cx="5048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19</xdr:row>
      <xdr:rowOff>28575</xdr:rowOff>
    </xdr:from>
    <xdr:to>
      <xdr:col>1</xdr:col>
      <xdr:colOff>590550</xdr:colOff>
      <xdr:row>20</xdr:row>
      <xdr:rowOff>266700</xdr:rowOff>
    </xdr:to>
    <xdr:pic>
      <xdr:nvPicPr>
        <xdr:cNvPr id="1069" name="Immagine 49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962025" y="6381750"/>
          <a:ext cx="485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21</xdr:row>
      <xdr:rowOff>76200</xdr:rowOff>
    </xdr:from>
    <xdr:to>
      <xdr:col>1</xdr:col>
      <xdr:colOff>590550</xdr:colOff>
      <xdr:row>21</xdr:row>
      <xdr:rowOff>571500</xdr:rowOff>
    </xdr:to>
    <xdr:pic>
      <xdr:nvPicPr>
        <xdr:cNvPr id="1070" name="Immagine 144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04875" y="7019925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22</xdr:row>
      <xdr:rowOff>38100</xdr:rowOff>
    </xdr:from>
    <xdr:to>
      <xdr:col>1</xdr:col>
      <xdr:colOff>619125</xdr:colOff>
      <xdr:row>22</xdr:row>
      <xdr:rowOff>561975</xdr:rowOff>
    </xdr:to>
    <xdr:pic>
      <xdr:nvPicPr>
        <xdr:cNvPr id="1071" name="Immagine 241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62025" y="7600950"/>
          <a:ext cx="5143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23</xdr:row>
      <xdr:rowOff>28575</xdr:rowOff>
    </xdr:from>
    <xdr:to>
      <xdr:col>1</xdr:col>
      <xdr:colOff>609600</xdr:colOff>
      <xdr:row>23</xdr:row>
      <xdr:rowOff>542925</xdr:rowOff>
    </xdr:to>
    <xdr:pic>
      <xdr:nvPicPr>
        <xdr:cNvPr id="1072" name="Immagine 284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33450" y="8248650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24</xdr:row>
      <xdr:rowOff>76200</xdr:rowOff>
    </xdr:from>
    <xdr:to>
      <xdr:col>1</xdr:col>
      <xdr:colOff>1133475</xdr:colOff>
      <xdr:row>25</xdr:row>
      <xdr:rowOff>247650</xdr:rowOff>
    </xdr:to>
    <xdr:pic>
      <xdr:nvPicPr>
        <xdr:cNvPr id="1073" name="Immagine 273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04875" y="8905875"/>
          <a:ext cx="10858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1190625</xdr:colOff>
      <xdr:row>24</xdr:row>
      <xdr:rowOff>66675</xdr:rowOff>
    </xdr:from>
    <xdr:to>
      <xdr:col>1</xdr:col>
      <xdr:colOff>2247900</xdr:colOff>
      <xdr:row>25</xdr:row>
      <xdr:rowOff>247650</xdr:rowOff>
    </xdr:to>
    <xdr:pic>
      <xdr:nvPicPr>
        <xdr:cNvPr id="1074" name="Immagine 277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047875" y="8896350"/>
          <a:ext cx="1057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26</xdr:row>
      <xdr:rowOff>38100</xdr:rowOff>
    </xdr:from>
    <xdr:to>
      <xdr:col>1</xdr:col>
      <xdr:colOff>628650</xdr:colOff>
      <xdr:row>26</xdr:row>
      <xdr:rowOff>571500</xdr:rowOff>
    </xdr:to>
    <xdr:pic>
      <xdr:nvPicPr>
        <xdr:cNvPr id="1075" name="Immagine 55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52500" y="9458325"/>
          <a:ext cx="533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17</xdr:row>
      <xdr:rowOff>47625</xdr:rowOff>
    </xdr:from>
    <xdr:to>
      <xdr:col>1</xdr:col>
      <xdr:colOff>657225</xdr:colOff>
      <xdr:row>17</xdr:row>
      <xdr:rowOff>571500</xdr:rowOff>
    </xdr:to>
    <xdr:pic>
      <xdr:nvPicPr>
        <xdr:cNvPr id="1076" name="Immagine 140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62025" y="5181600"/>
          <a:ext cx="5524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6</xdr:row>
      <xdr:rowOff>38100</xdr:rowOff>
    </xdr:from>
    <xdr:to>
      <xdr:col>1</xdr:col>
      <xdr:colOff>752475</xdr:colOff>
      <xdr:row>7</xdr:row>
      <xdr:rowOff>314325</xdr:rowOff>
    </xdr:to>
    <xdr:pic>
      <xdr:nvPicPr>
        <xdr:cNvPr id="1077" name="Immagine 74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981075" y="1323975"/>
          <a:ext cx="628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752475</xdr:colOff>
      <xdr:row>6</xdr:row>
      <xdr:rowOff>38100</xdr:rowOff>
    </xdr:from>
    <xdr:to>
      <xdr:col>1</xdr:col>
      <xdr:colOff>1343025</xdr:colOff>
      <xdr:row>7</xdr:row>
      <xdr:rowOff>304800</xdr:rowOff>
    </xdr:to>
    <xdr:pic>
      <xdr:nvPicPr>
        <xdr:cNvPr id="1078" name="Immagine 75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609725" y="1323975"/>
          <a:ext cx="590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1219200</xdr:colOff>
      <xdr:row>74</xdr:row>
      <xdr:rowOff>314325</xdr:rowOff>
    </xdr:from>
    <xdr:to>
      <xdr:col>1</xdr:col>
      <xdr:colOff>2295525</xdr:colOff>
      <xdr:row>75</xdr:row>
      <xdr:rowOff>180975</xdr:rowOff>
    </xdr:to>
    <xdr:pic>
      <xdr:nvPicPr>
        <xdr:cNvPr id="1079" name="Immagine 346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076450" y="30651450"/>
          <a:ext cx="1076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74</xdr:row>
      <xdr:rowOff>304800</xdr:rowOff>
    </xdr:from>
    <xdr:to>
      <xdr:col>1</xdr:col>
      <xdr:colOff>1143000</xdr:colOff>
      <xdr:row>75</xdr:row>
      <xdr:rowOff>171450</xdr:rowOff>
    </xdr:to>
    <xdr:pic>
      <xdr:nvPicPr>
        <xdr:cNvPr id="1080" name="Immagine 348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085850" y="30641925"/>
          <a:ext cx="9144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685800</xdr:colOff>
      <xdr:row>75</xdr:row>
      <xdr:rowOff>152400</xdr:rowOff>
    </xdr:from>
    <xdr:to>
      <xdr:col>1</xdr:col>
      <xdr:colOff>1552575</xdr:colOff>
      <xdr:row>76</xdr:row>
      <xdr:rowOff>66675</xdr:rowOff>
    </xdr:to>
    <xdr:pic>
      <xdr:nvPicPr>
        <xdr:cNvPr id="1081" name="Immagine 352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543050" y="30946725"/>
          <a:ext cx="8667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1266825</xdr:colOff>
      <xdr:row>77</xdr:row>
      <xdr:rowOff>295275</xdr:rowOff>
    </xdr:from>
    <xdr:to>
      <xdr:col>1</xdr:col>
      <xdr:colOff>2066925</xdr:colOff>
      <xdr:row>78</xdr:row>
      <xdr:rowOff>171450</xdr:rowOff>
    </xdr:to>
    <xdr:pic>
      <xdr:nvPicPr>
        <xdr:cNvPr id="1082" name="Immagine 349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2124075" y="32004000"/>
          <a:ext cx="800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77</xdr:row>
      <xdr:rowOff>304800</xdr:rowOff>
    </xdr:from>
    <xdr:to>
      <xdr:col>1</xdr:col>
      <xdr:colOff>1162050</xdr:colOff>
      <xdr:row>78</xdr:row>
      <xdr:rowOff>190500</xdr:rowOff>
    </xdr:to>
    <xdr:pic>
      <xdr:nvPicPr>
        <xdr:cNvPr id="1083" name="Immagine 350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257300" y="320135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857250</xdr:colOff>
      <xdr:row>78</xdr:row>
      <xdr:rowOff>180975</xdr:rowOff>
    </xdr:from>
    <xdr:to>
      <xdr:col>1</xdr:col>
      <xdr:colOff>1562100</xdr:colOff>
      <xdr:row>79</xdr:row>
      <xdr:rowOff>76200</xdr:rowOff>
    </xdr:to>
    <xdr:pic>
      <xdr:nvPicPr>
        <xdr:cNvPr id="1084" name="Immagine 351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714500" y="32346900"/>
          <a:ext cx="704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67</xdr:row>
      <xdr:rowOff>161925</xdr:rowOff>
    </xdr:from>
    <xdr:to>
      <xdr:col>1</xdr:col>
      <xdr:colOff>1104900</xdr:colOff>
      <xdr:row>67</xdr:row>
      <xdr:rowOff>533400</xdr:rowOff>
    </xdr:to>
    <xdr:pic>
      <xdr:nvPicPr>
        <xdr:cNvPr id="1085" name="Immagine 39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123950" y="27365325"/>
          <a:ext cx="838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1533525</xdr:colOff>
      <xdr:row>67</xdr:row>
      <xdr:rowOff>133350</xdr:rowOff>
    </xdr:from>
    <xdr:to>
      <xdr:col>1</xdr:col>
      <xdr:colOff>2295525</xdr:colOff>
      <xdr:row>67</xdr:row>
      <xdr:rowOff>466725</xdr:rowOff>
    </xdr:to>
    <xdr:pic>
      <xdr:nvPicPr>
        <xdr:cNvPr id="1086" name="Immagine 38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390775" y="27336750"/>
          <a:ext cx="7620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790575</xdr:colOff>
      <xdr:row>68</xdr:row>
      <xdr:rowOff>95250</xdr:rowOff>
    </xdr:from>
    <xdr:to>
      <xdr:col>1</xdr:col>
      <xdr:colOff>1476375</xdr:colOff>
      <xdr:row>68</xdr:row>
      <xdr:rowOff>466725</xdr:rowOff>
    </xdr:to>
    <xdr:pic>
      <xdr:nvPicPr>
        <xdr:cNvPr id="1087" name="Immagine 263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647825" y="27841575"/>
          <a:ext cx="6858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866775</xdr:colOff>
      <xdr:row>69</xdr:row>
      <xdr:rowOff>38100</xdr:rowOff>
    </xdr:from>
    <xdr:to>
      <xdr:col>1</xdr:col>
      <xdr:colOff>1590675</xdr:colOff>
      <xdr:row>69</xdr:row>
      <xdr:rowOff>504825</xdr:rowOff>
    </xdr:to>
    <xdr:pic>
      <xdr:nvPicPr>
        <xdr:cNvPr id="1088" name="Immagine 260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24025" y="28327350"/>
          <a:ext cx="7239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70</xdr:row>
      <xdr:rowOff>76200</xdr:rowOff>
    </xdr:from>
    <xdr:to>
      <xdr:col>1</xdr:col>
      <xdr:colOff>1485900</xdr:colOff>
      <xdr:row>70</xdr:row>
      <xdr:rowOff>466725</xdr:rowOff>
    </xdr:to>
    <xdr:pic>
      <xdr:nvPicPr>
        <xdr:cNvPr id="1089" name="Immagine 267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685925" y="28908375"/>
          <a:ext cx="6572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895350</xdr:colOff>
      <xdr:row>71</xdr:row>
      <xdr:rowOff>123825</xdr:rowOff>
    </xdr:from>
    <xdr:to>
      <xdr:col>1</xdr:col>
      <xdr:colOff>1543050</xdr:colOff>
      <xdr:row>71</xdr:row>
      <xdr:rowOff>495300</xdr:rowOff>
    </xdr:to>
    <xdr:pic>
      <xdr:nvPicPr>
        <xdr:cNvPr id="1090" name="Immagine 264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752600" y="29498925"/>
          <a:ext cx="647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57</xdr:row>
      <xdr:rowOff>85725</xdr:rowOff>
    </xdr:from>
    <xdr:to>
      <xdr:col>1</xdr:col>
      <xdr:colOff>1123950</xdr:colOff>
      <xdr:row>58</xdr:row>
      <xdr:rowOff>323850</xdr:rowOff>
    </xdr:to>
    <xdr:pic>
      <xdr:nvPicPr>
        <xdr:cNvPr id="1091" name="Immagine 455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323975" y="22783800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1295400</xdr:colOff>
      <xdr:row>57</xdr:row>
      <xdr:rowOff>57150</xdr:rowOff>
    </xdr:from>
    <xdr:to>
      <xdr:col>1</xdr:col>
      <xdr:colOff>1943100</xdr:colOff>
      <xdr:row>58</xdr:row>
      <xdr:rowOff>352425</xdr:rowOff>
    </xdr:to>
    <xdr:pic>
      <xdr:nvPicPr>
        <xdr:cNvPr id="1092" name="Immagine 456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152650" y="22755225"/>
          <a:ext cx="6477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428625</xdr:colOff>
      <xdr:row>58</xdr:row>
      <xdr:rowOff>409575</xdr:rowOff>
    </xdr:from>
    <xdr:to>
      <xdr:col>1</xdr:col>
      <xdr:colOff>1933575</xdr:colOff>
      <xdr:row>59</xdr:row>
      <xdr:rowOff>695325</xdr:rowOff>
    </xdr:to>
    <xdr:pic>
      <xdr:nvPicPr>
        <xdr:cNvPr id="1093" name="Immagine 457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285875" y="23850600"/>
          <a:ext cx="1504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tabSelected="1" zoomScale="110" zoomScaleNormal="110" zoomScaleSheetLayoutView="90" zoomScalePageLayoutView="90" workbookViewId="0">
      <selection activeCell="F102" sqref="F102"/>
    </sheetView>
  </sheetViews>
  <sheetFormatPr defaultColWidth="8.7109375" defaultRowHeight="15.75" x14ac:dyDescent="0.25"/>
  <cols>
    <col min="1" max="1" width="12.85546875" style="2" customWidth="1"/>
    <col min="2" max="2" width="36.28515625" style="56" customWidth="1"/>
    <col min="3" max="3" width="12.42578125" style="56" customWidth="1"/>
    <col min="4" max="4" width="16.42578125" style="56" customWidth="1"/>
    <col min="5" max="5" width="7.42578125" style="56" customWidth="1"/>
    <col min="6" max="12" width="8.7109375" style="56" customWidth="1"/>
    <col min="13" max="13" width="9.140625" style="3" customWidth="1"/>
    <col min="14" max="14" width="14.42578125" style="4" customWidth="1"/>
    <col min="15" max="15" width="23.42578125" style="3" bestFit="1" customWidth="1"/>
    <col min="16" max="16" width="17.7109375" style="3" customWidth="1"/>
  </cols>
  <sheetData>
    <row r="1" spans="1:16" ht="19.5" thickBot="1" x14ac:dyDescent="0.3">
      <c r="A1" s="64" t="str">
        <f>("4° LOTTO PEZZI"&amp;" "&amp; M102)</f>
        <v>4° LOTTO PEZZI 8614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5"/>
    </row>
    <row r="2" spans="1:16" ht="16.5" thickBot="1" x14ac:dyDescent="0.3">
      <c r="A2" s="6" t="s">
        <v>0</v>
      </c>
      <c r="B2" s="43"/>
      <c r="C2" s="7" t="s">
        <v>1</v>
      </c>
      <c r="D2" s="8" t="s">
        <v>2</v>
      </c>
      <c r="E2" s="8"/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9" t="s">
        <v>9</v>
      </c>
      <c r="M2" s="8" t="s">
        <v>10</v>
      </c>
      <c r="N2" s="8" t="s">
        <v>11</v>
      </c>
      <c r="O2" s="10" t="s">
        <v>12</v>
      </c>
    </row>
    <row r="3" spans="1:16" ht="16.5" thickBot="1" x14ac:dyDescent="0.3">
      <c r="A3" s="11" t="s">
        <v>13</v>
      </c>
      <c r="B3" s="65"/>
      <c r="C3" s="11" t="s">
        <v>14</v>
      </c>
      <c r="D3" s="11" t="s">
        <v>15</v>
      </c>
      <c r="E3" s="11"/>
      <c r="F3" s="11">
        <v>30</v>
      </c>
      <c r="G3" s="11">
        <v>60</v>
      </c>
      <c r="H3" s="11">
        <v>60</v>
      </c>
      <c r="I3" s="11">
        <v>140</v>
      </c>
      <c r="J3" s="11">
        <v>30</v>
      </c>
      <c r="K3" s="11"/>
      <c r="L3" s="11"/>
      <c r="M3" s="12">
        <f t="shared" ref="M3:M28" si="0">SUM(F3:L3)</f>
        <v>320</v>
      </c>
      <c r="N3" s="11" t="s">
        <v>16</v>
      </c>
      <c r="O3" s="11" t="s">
        <v>17</v>
      </c>
    </row>
    <row r="4" spans="1:16" ht="16.5" thickBot="1" x14ac:dyDescent="0.3">
      <c r="A4" s="13">
        <v>11</v>
      </c>
      <c r="B4" s="65"/>
      <c r="C4" s="13" t="s">
        <v>14</v>
      </c>
      <c r="D4" s="13" t="s">
        <v>18</v>
      </c>
      <c r="E4" s="13"/>
      <c r="F4" s="13">
        <v>36</v>
      </c>
      <c r="G4" s="13">
        <v>142</v>
      </c>
      <c r="H4" s="13">
        <v>72</v>
      </c>
      <c r="I4" s="13">
        <v>72</v>
      </c>
      <c r="J4" s="13">
        <v>36</v>
      </c>
      <c r="K4" s="13"/>
      <c r="L4" s="13"/>
      <c r="M4" s="12">
        <f t="shared" si="0"/>
        <v>358</v>
      </c>
      <c r="N4" s="13" t="s">
        <v>16</v>
      </c>
      <c r="O4" s="11" t="s">
        <v>17</v>
      </c>
    </row>
    <row r="5" spans="1:16" ht="16.5" thickBot="1" x14ac:dyDescent="0.3">
      <c r="A5" s="13" t="s">
        <v>13</v>
      </c>
      <c r="B5" s="65"/>
      <c r="C5" s="13" t="s">
        <v>14</v>
      </c>
      <c r="D5" s="13" t="s">
        <v>19</v>
      </c>
      <c r="E5" s="13"/>
      <c r="F5" s="13">
        <v>37</v>
      </c>
      <c r="G5" s="13">
        <v>174</v>
      </c>
      <c r="H5" s="13">
        <v>74</v>
      </c>
      <c r="I5" s="13">
        <v>174</v>
      </c>
      <c r="J5" s="13">
        <v>137</v>
      </c>
      <c r="K5" s="13"/>
      <c r="L5" s="13"/>
      <c r="M5" s="12">
        <f t="shared" si="0"/>
        <v>596</v>
      </c>
      <c r="N5" s="13" t="s">
        <v>16</v>
      </c>
      <c r="O5" s="11" t="s">
        <v>17</v>
      </c>
    </row>
    <row r="6" spans="1:16" x14ac:dyDescent="0.25">
      <c r="A6" s="13">
        <v>11</v>
      </c>
      <c r="B6" s="65"/>
      <c r="C6" s="13" t="s">
        <v>14</v>
      </c>
      <c r="D6" s="13" t="s">
        <v>20</v>
      </c>
      <c r="E6" s="13"/>
      <c r="F6" s="13">
        <v>36</v>
      </c>
      <c r="G6" s="13"/>
      <c r="H6" s="13">
        <v>63</v>
      </c>
      <c r="I6" s="13"/>
      <c r="J6" s="13">
        <v>32</v>
      </c>
      <c r="K6" s="13"/>
      <c r="L6" s="13"/>
      <c r="M6" s="12">
        <f t="shared" si="0"/>
        <v>131</v>
      </c>
      <c r="N6" s="13" t="s">
        <v>16</v>
      </c>
      <c r="O6" s="11" t="s">
        <v>17</v>
      </c>
    </row>
    <row r="7" spans="1:16" ht="23.25" customHeight="1" x14ac:dyDescent="0.25">
      <c r="A7" s="13">
        <v>11</v>
      </c>
      <c r="B7" s="66"/>
      <c r="C7" s="13" t="s">
        <v>22</v>
      </c>
      <c r="D7" s="13" t="s">
        <v>18</v>
      </c>
      <c r="E7" s="13"/>
      <c r="F7" s="13">
        <v>11</v>
      </c>
      <c r="G7" s="13">
        <v>22</v>
      </c>
      <c r="H7" s="13">
        <v>22</v>
      </c>
      <c r="I7" s="13">
        <v>22</v>
      </c>
      <c r="J7" s="13">
        <v>11</v>
      </c>
      <c r="K7" s="13"/>
      <c r="L7" s="13"/>
      <c r="M7" s="12">
        <f t="shared" si="0"/>
        <v>88</v>
      </c>
      <c r="N7" s="13" t="s">
        <v>16</v>
      </c>
      <c r="O7" s="11" t="s">
        <v>17</v>
      </c>
    </row>
    <row r="8" spans="1:16" ht="28.5" customHeight="1" x14ac:dyDescent="0.25">
      <c r="A8" s="13">
        <v>11</v>
      </c>
      <c r="B8" s="66"/>
      <c r="C8" s="13" t="s">
        <v>22</v>
      </c>
      <c r="D8" s="13" t="s">
        <v>20</v>
      </c>
      <c r="E8" s="13"/>
      <c r="F8" s="13">
        <v>9</v>
      </c>
      <c r="G8" s="13">
        <v>18</v>
      </c>
      <c r="H8" s="13">
        <v>18</v>
      </c>
      <c r="I8" s="13">
        <v>18</v>
      </c>
      <c r="J8" s="13">
        <v>9</v>
      </c>
      <c r="K8" s="13"/>
      <c r="L8" s="13"/>
      <c r="M8" s="12">
        <f t="shared" si="0"/>
        <v>72</v>
      </c>
      <c r="N8" s="13" t="s">
        <v>16</v>
      </c>
      <c r="O8" s="11" t="s">
        <v>17</v>
      </c>
    </row>
    <row r="9" spans="1:16" ht="23.25" customHeight="1" x14ac:dyDescent="0.25">
      <c r="A9" s="13">
        <v>11</v>
      </c>
      <c r="B9" s="66"/>
      <c r="C9" s="13" t="s">
        <v>23</v>
      </c>
      <c r="D9" s="13" t="s">
        <v>18</v>
      </c>
      <c r="E9" s="13"/>
      <c r="F9" s="13">
        <v>27</v>
      </c>
      <c r="G9" s="13">
        <v>52</v>
      </c>
      <c r="H9" s="13">
        <v>52</v>
      </c>
      <c r="I9" s="13">
        <v>52</v>
      </c>
      <c r="J9" s="13">
        <v>29</v>
      </c>
      <c r="K9" s="13"/>
      <c r="L9" s="13"/>
      <c r="M9" s="12">
        <f t="shared" si="0"/>
        <v>212</v>
      </c>
      <c r="N9" s="13" t="s">
        <v>16</v>
      </c>
      <c r="O9" s="11" t="s">
        <v>17</v>
      </c>
    </row>
    <row r="10" spans="1:16" ht="21.75" customHeight="1" x14ac:dyDescent="0.25">
      <c r="A10" s="13">
        <v>11</v>
      </c>
      <c r="B10" s="66"/>
      <c r="C10" s="13" t="s">
        <v>23</v>
      </c>
      <c r="D10" s="13" t="s">
        <v>15</v>
      </c>
      <c r="E10" s="13"/>
      <c r="F10" s="13">
        <v>10</v>
      </c>
      <c r="G10" s="13">
        <v>20</v>
      </c>
      <c r="H10" s="13">
        <v>20</v>
      </c>
      <c r="I10" s="13">
        <v>20</v>
      </c>
      <c r="J10" s="13">
        <v>10</v>
      </c>
      <c r="K10" s="13"/>
      <c r="L10" s="13"/>
      <c r="M10" s="12">
        <f t="shared" si="0"/>
        <v>80</v>
      </c>
      <c r="N10" s="13" t="s">
        <v>16</v>
      </c>
      <c r="O10" s="11" t="s">
        <v>17</v>
      </c>
    </row>
    <row r="11" spans="1:16" ht="41.25" customHeight="1" x14ac:dyDescent="0.25">
      <c r="A11" s="13">
        <v>8</v>
      </c>
      <c r="B11" s="1"/>
      <c r="C11" s="13" t="s">
        <v>24</v>
      </c>
      <c r="D11" s="13" t="s">
        <v>19</v>
      </c>
      <c r="E11" s="13"/>
      <c r="F11" s="13">
        <v>9</v>
      </c>
      <c r="G11" s="13">
        <v>18</v>
      </c>
      <c r="H11" s="13">
        <v>18</v>
      </c>
      <c r="I11" s="13">
        <v>19</v>
      </c>
      <c r="J11" s="13">
        <v>9</v>
      </c>
      <c r="K11" s="13"/>
      <c r="L11" s="13"/>
      <c r="M11" s="12">
        <f t="shared" si="0"/>
        <v>73</v>
      </c>
      <c r="N11" s="13" t="s">
        <v>16</v>
      </c>
      <c r="O11" s="11" t="s">
        <v>17</v>
      </c>
    </row>
    <row r="12" spans="1:16" x14ac:dyDescent="0.25">
      <c r="A12" s="13" t="s">
        <v>25</v>
      </c>
      <c r="B12" s="66"/>
      <c r="C12" s="13" t="s">
        <v>21</v>
      </c>
      <c r="D12" s="13" t="s">
        <v>20</v>
      </c>
      <c r="E12" s="13"/>
      <c r="F12" s="13">
        <v>11</v>
      </c>
      <c r="G12" s="13">
        <v>89</v>
      </c>
      <c r="H12" s="13">
        <v>37</v>
      </c>
      <c r="I12" s="13">
        <v>98</v>
      </c>
      <c r="J12" s="13">
        <v>18</v>
      </c>
      <c r="K12" s="13"/>
      <c r="L12" s="13"/>
      <c r="M12" s="12">
        <f t="shared" si="0"/>
        <v>253</v>
      </c>
      <c r="N12" s="13" t="s">
        <v>16</v>
      </c>
      <c r="O12" s="11" t="s">
        <v>17</v>
      </c>
    </row>
    <row r="13" spans="1:16" x14ac:dyDescent="0.25">
      <c r="A13" s="13">
        <v>9</v>
      </c>
      <c r="B13" s="66"/>
      <c r="C13" s="13" t="s">
        <v>21</v>
      </c>
      <c r="D13" s="13" t="s">
        <v>15</v>
      </c>
      <c r="E13" s="13"/>
      <c r="F13" s="13">
        <v>10</v>
      </c>
      <c r="G13" s="13">
        <v>20</v>
      </c>
      <c r="H13" s="13">
        <v>20</v>
      </c>
      <c r="I13" s="13">
        <v>20</v>
      </c>
      <c r="J13" s="13">
        <v>10</v>
      </c>
      <c r="K13" s="13"/>
      <c r="L13" s="13"/>
      <c r="M13" s="12">
        <f t="shared" si="0"/>
        <v>80</v>
      </c>
      <c r="N13" s="13" t="s">
        <v>16</v>
      </c>
      <c r="O13" s="11" t="s">
        <v>17</v>
      </c>
    </row>
    <row r="14" spans="1:16" x14ac:dyDescent="0.25">
      <c r="A14" s="13">
        <v>9</v>
      </c>
      <c r="B14" s="66"/>
      <c r="C14" s="13" t="s">
        <v>21</v>
      </c>
      <c r="D14" s="13" t="s">
        <v>18</v>
      </c>
      <c r="E14" s="13"/>
      <c r="F14" s="13">
        <v>12</v>
      </c>
      <c r="G14" s="13">
        <v>24</v>
      </c>
      <c r="H14" s="13">
        <v>24</v>
      </c>
      <c r="I14" s="13">
        <v>24</v>
      </c>
      <c r="J14" s="13">
        <v>12</v>
      </c>
      <c r="K14" s="13"/>
      <c r="L14" s="13"/>
      <c r="M14" s="12">
        <f t="shared" si="0"/>
        <v>96</v>
      </c>
      <c r="N14" s="13" t="s">
        <v>16</v>
      </c>
      <c r="O14" s="11" t="s">
        <v>17</v>
      </c>
    </row>
    <row r="15" spans="1:16" x14ac:dyDescent="0.25">
      <c r="A15" s="13" t="s">
        <v>26</v>
      </c>
      <c r="B15" s="66"/>
      <c r="C15" s="13" t="s">
        <v>21</v>
      </c>
      <c r="D15" s="13" t="s">
        <v>19</v>
      </c>
      <c r="E15" s="13"/>
      <c r="F15" s="13">
        <v>33</v>
      </c>
      <c r="G15" s="13">
        <v>75</v>
      </c>
      <c r="H15" s="13">
        <v>62</v>
      </c>
      <c r="I15" s="13">
        <v>85</v>
      </c>
      <c r="J15" s="13">
        <v>43</v>
      </c>
      <c r="K15" s="13"/>
      <c r="L15" s="13"/>
      <c r="M15" s="12">
        <f t="shared" si="0"/>
        <v>298</v>
      </c>
      <c r="N15" s="13" t="s">
        <v>16</v>
      </c>
      <c r="O15" s="11" t="s">
        <v>17</v>
      </c>
    </row>
    <row r="16" spans="1:16" ht="51.75" customHeight="1" x14ac:dyDescent="0.25">
      <c r="A16" s="13">
        <v>11</v>
      </c>
      <c r="B16" s="1"/>
      <c r="C16" s="13" t="s">
        <v>27</v>
      </c>
      <c r="D16" s="13" t="s">
        <v>20</v>
      </c>
      <c r="E16" s="13"/>
      <c r="F16" s="13">
        <v>18</v>
      </c>
      <c r="G16" s="13">
        <v>36</v>
      </c>
      <c r="H16" s="13">
        <v>36</v>
      </c>
      <c r="I16" s="13">
        <v>36</v>
      </c>
      <c r="J16" s="13">
        <v>18</v>
      </c>
      <c r="K16" s="13"/>
      <c r="L16" s="13"/>
      <c r="M16" s="12">
        <f t="shared" si="0"/>
        <v>144</v>
      </c>
      <c r="N16" s="13" t="s">
        <v>16</v>
      </c>
      <c r="O16" s="11" t="s">
        <v>17</v>
      </c>
    </row>
    <row r="17" spans="1:15" ht="50.25" customHeight="1" x14ac:dyDescent="0.25">
      <c r="A17" s="13">
        <v>8</v>
      </c>
      <c r="B17" s="1"/>
      <c r="C17" s="13" t="s">
        <v>28</v>
      </c>
      <c r="D17" s="13" t="s">
        <v>18</v>
      </c>
      <c r="E17" s="13"/>
      <c r="F17" s="13">
        <v>10</v>
      </c>
      <c r="G17" s="13">
        <v>20</v>
      </c>
      <c r="H17" s="13">
        <v>20</v>
      </c>
      <c r="I17" s="13">
        <v>20</v>
      </c>
      <c r="J17" s="13">
        <v>10</v>
      </c>
      <c r="K17" s="13"/>
      <c r="L17" s="13"/>
      <c r="M17" s="12">
        <f t="shared" si="0"/>
        <v>80</v>
      </c>
      <c r="N17" s="13" t="s">
        <v>16</v>
      </c>
      <c r="O17" s="11" t="s">
        <v>17</v>
      </c>
    </row>
    <row r="18" spans="1:15" ht="46.5" customHeight="1" x14ac:dyDescent="0.25">
      <c r="A18" s="13">
        <v>12</v>
      </c>
      <c r="B18" s="1"/>
      <c r="C18" s="13" t="s">
        <v>29</v>
      </c>
      <c r="D18" s="13" t="s">
        <v>18</v>
      </c>
      <c r="E18" s="13"/>
      <c r="F18" s="13">
        <v>9</v>
      </c>
      <c r="G18" s="13">
        <v>18</v>
      </c>
      <c r="H18" s="13">
        <v>18</v>
      </c>
      <c r="I18" s="13">
        <v>18</v>
      </c>
      <c r="J18" s="13">
        <v>9</v>
      </c>
      <c r="K18" s="13"/>
      <c r="L18" s="13"/>
      <c r="M18" s="12">
        <f t="shared" si="0"/>
        <v>72</v>
      </c>
      <c r="N18" s="13" t="s">
        <v>16</v>
      </c>
      <c r="O18" s="11" t="s">
        <v>17</v>
      </c>
    </row>
    <row r="19" spans="1:15" ht="49.5" customHeight="1" x14ac:dyDescent="0.25">
      <c r="A19" s="13">
        <v>12</v>
      </c>
      <c r="B19" s="1"/>
      <c r="C19" s="13" t="s">
        <v>30</v>
      </c>
      <c r="D19" s="13" t="s">
        <v>18</v>
      </c>
      <c r="E19" s="13"/>
      <c r="F19" s="13"/>
      <c r="G19" s="13">
        <v>8</v>
      </c>
      <c r="H19" s="13">
        <v>16</v>
      </c>
      <c r="I19" s="13">
        <v>16</v>
      </c>
      <c r="J19" s="13">
        <v>8</v>
      </c>
      <c r="K19" s="13"/>
      <c r="L19" s="13"/>
      <c r="M19" s="12">
        <f t="shared" si="0"/>
        <v>48</v>
      </c>
      <c r="N19" s="13" t="s">
        <v>16</v>
      </c>
      <c r="O19" s="11" t="s">
        <v>17</v>
      </c>
    </row>
    <row r="20" spans="1:15" ht="22.5" customHeight="1" x14ac:dyDescent="0.25">
      <c r="A20" s="13">
        <v>6</v>
      </c>
      <c r="B20" s="66"/>
      <c r="C20" s="13" t="s">
        <v>31</v>
      </c>
      <c r="D20" s="13" t="s">
        <v>18</v>
      </c>
      <c r="E20" s="13"/>
      <c r="F20" s="13"/>
      <c r="G20" s="13">
        <v>18</v>
      </c>
      <c r="H20" s="13">
        <v>14</v>
      </c>
      <c r="I20" s="13">
        <v>16</v>
      </c>
      <c r="J20" s="13">
        <v>10</v>
      </c>
      <c r="K20" s="13"/>
      <c r="L20" s="13"/>
      <c r="M20" s="12">
        <f t="shared" si="0"/>
        <v>58</v>
      </c>
      <c r="N20" s="13" t="s">
        <v>16</v>
      </c>
      <c r="O20" s="11" t="s">
        <v>17</v>
      </c>
    </row>
    <row r="21" spans="1:15" ht="24" customHeight="1" x14ac:dyDescent="0.25">
      <c r="A21" s="13">
        <v>12</v>
      </c>
      <c r="B21" s="66"/>
      <c r="C21" s="13" t="s">
        <v>31</v>
      </c>
      <c r="D21" s="13" t="s">
        <v>20</v>
      </c>
      <c r="E21" s="13"/>
      <c r="F21" s="13"/>
      <c r="G21" s="13">
        <v>30</v>
      </c>
      <c r="H21" s="13"/>
      <c r="I21" s="13"/>
      <c r="J21" s="13"/>
      <c r="K21" s="13"/>
      <c r="L21" s="13"/>
      <c r="M21" s="12">
        <f t="shared" si="0"/>
        <v>30</v>
      </c>
      <c r="N21" s="13" t="s">
        <v>16</v>
      </c>
      <c r="O21" s="11" t="s">
        <v>17</v>
      </c>
    </row>
    <row r="22" spans="1:15" ht="48.75" customHeight="1" x14ac:dyDescent="0.25">
      <c r="A22" s="13">
        <v>12</v>
      </c>
      <c r="B22" s="1"/>
      <c r="C22" s="13" t="s">
        <v>32</v>
      </c>
      <c r="D22" s="13" t="s">
        <v>18</v>
      </c>
      <c r="E22" s="13"/>
      <c r="F22" s="13">
        <v>4</v>
      </c>
      <c r="G22" s="13">
        <v>9</v>
      </c>
      <c r="H22" s="13">
        <v>10</v>
      </c>
      <c r="I22" s="13">
        <v>10</v>
      </c>
      <c r="J22" s="13">
        <v>8</v>
      </c>
      <c r="K22" s="13"/>
      <c r="L22" s="13"/>
      <c r="M22" s="12">
        <f t="shared" si="0"/>
        <v>41</v>
      </c>
      <c r="N22" s="13" t="s">
        <v>16</v>
      </c>
      <c r="O22" s="11" t="s">
        <v>17</v>
      </c>
    </row>
    <row r="23" spans="1:15" ht="51.75" customHeight="1" x14ac:dyDescent="0.25">
      <c r="A23" s="13">
        <v>2</v>
      </c>
      <c r="B23" s="1"/>
      <c r="C23" s="13" t="s">
        <v>33</v>
      </c>
      <c r="D23" s="13" t="s">
        <v>20</v>
      </c>
      <c r="E23" s="13"/>
      <c r="F23" s="13">
        <v>10</v>
      </c>
      <c r="G23" s="13">
        <v>20</v>
      </c>
      <c r="H23" s="13">
        <v>20</v>
      </c>
      <c r="I23" s="13">
        <v>20</v>
      </c>
      <c r="J23" s="13">
        <v>10</v>
      </c>
      <c r="K23" s="13"/>
      <c r="L23" s="13"/>
      <c r="M23" s="12">
        <f t="shared" si="0"/>
        <v>80</v>
      </c>
      <c r="N23" s="13" t="s">
        <v>34</v>
      </c>
      <c r="O23" s="11" t="s">
        <v>17</v>
      </c>
    </row>
    <row r="24" spans="1:15" ht="48" customHeight="1" x14ac:dyDescent="0.25">
      <c r="A24" s="13">
        <v>3</v>
      </c>
      <c r="B24" s="1"/>
      <c r="C24" s="13" t="s">
        <v>35</v>
      </c>
      <c r="D24" s="13" t="s">
        <v>20</v>
      </c>
      <c r="E24" s="13"/>
      <c r="F24" s="13">
        <v>91</v>
      </c>
      <c r="G24" s="13">
        <v>182</v>
      </c>
      <c r="H24" s="13">
        <v>182</v>
      </c>
      <c r="I24" s="13">
        <v>182</v>
      </c>
      <c r="J24" s="13">
        <v>91</v>
      </c>
      <c r="K24" s="13"/>
      <c r="L24" s="13"/>
      <c r="M24" s="12">
        <f t="shared" si="0"/>
        <v>728</v>
      </c>
      <c r="N24" s="13" t="s">
        <v>16</v>
      </c>
      <c r="O24" s="11" t="s">
        <v>17</v>
      </c>
    </row>
    <row r="25" spans="1:15" ht="21.75" customHeight="1" x14ac:dyDescent="0.25">
      <c r="A25" s="13">
        <v>10</v>
      </c>
      <c r="B25" s="66"/>
      <c r="C25" s="13" t="s">
        <v>36</v>
      </c>
      <c r="D25" s="13" t="s">
        <v>20</v>
      </c>
      <c r="E25" s="13"/>
      <c r="F25" s="13">
        <v>39</v>
      </c>
      <c r="G25" s="13">
        <v>78</v>
      </c>
      <c r="H25" s="13">
        <v>78</v>
      </c>
      <c r="I25" s="13">
        <v>78</v>
      </c>
      <c r="J25" s="13">
        <v>39</v>
      </c>
      <c r="K25" s="13"/>
      <c r="L25" s="13"/>
      <c r="M25" s="12">
        <f t="shared" si="0"/>
        <v>312</v>
      </c>
      <c r="N25" s="13" t="s">
        <v>34</v>
      </c>
      <c r="O25" s="11" t="s">
        <v>17</v>
      </c>
    </row>
    <row r="26" spans="1:15" ht="24.75" customHeight="1" x14ac:dyDescent="0.25">
      <c r="A26" s="13">
        <v>9</v>
      </c>
      <c r="B26" s="66"/>
      <c r="C26" s="13" t="s">
        <v>36</v>
      </c>
      <c r="D26" s="13" t="s">
        <v>18</v>
      </c>
      <c r="E26" s="13"/>
      <c r="F26" s="13">
        <v>40</v>
      </c>
      <c r="G26" s="13">
        <v>80</v>
      </c>
      <c r="H26" s="13">
        <v>80</v>
      </c>
      <c r="I26" s="13">
        <v>80</v>
      </c>
      <c r="J26" s="13">
        <v>40</v>
      </c>
      <c r="K26" s="13"/>
      <c r="L26" s="13"/>
      <c r="M26" s="12">
        <f t="shared" si="0"/>
        <v>320</v>
      </c>
      <c r="N26" s="13" t="s">
        <v>34</v>
      </c>
      <c r="O26" s="11" t="s">
        <v>17</v>
      </c>
    </row>
    <row r="27" spans="1:15" ht="48.75" customHeight="1" x14ac:dyDescent="0.25">
      <c r="A27" s="13">
        <v>8</v>
      </c>
      <c r="B27" s="1"/>
      <c r="C27" s="13" t="s">
        <v>37</v>
      </c>
      <c r="D27" s="13" t="s">
        <v>20</v>
      </c>
      <c r="E27" s="13"/>
      <c r="F27" s="13">
        <v>2</v>
      </c>
      <c r="G27" s="13">
        <v>4</v>
      </c>
      <c r="H27" s="13">
        <v>4</v>
      </c>
      <c r="I27" s="13">
        <v>4</v>
      </c>
      <c r="J27" s="13">
        <v>2</v>
      </c>
      <c r="K27" s="13"/>
      <c r="L27" s="13"/>
      <c r="M27" s="12">
        <f t="shared" si="0"/>
        <v>16</v>
      </c>
      <c r="N27" s="13" t="s">
        <v>16</v>
      </c>
      <c r="O27" s="11" t="s">
        <v>17</v>
      </c>
    </row>
    <row r="28" spans="1:15" ht="16.5" thickBot="1" x14ac:dyDescent="0.3">
      <c r="A28" s="14"/>
      <c r="B28" s="15" t="s">
        <v>38</v>
      </c>
      <c r="C28" s="44"/>
      <c r="D28" s="44"/>
      <c r="E28" s="44"/>
      <c r="F28" s="16">
        <f>SUM(F3:F27)</f>
        <v>494</v>
      </c>
      <c r="G28" s="16">
        <f>SUM(G3:G27)</f>
        <v>1217</v>
      </c>
      <c r="H28" s="16">
        <f>SUM(H3:H27)</f>
        <v>1020</v>
      </c>
      <c r="I28" s="16">
        <f>SUM(I3:I27)</f>
        <v>1224</v>
      </c>
      <c r="J28" s="16">
        <f>SUM(J3:J27)</f>
        <v>631</v>
      </c>
      <c r="K28" s="16"/>
      <c r="L28" s="16"/>
      <c r="M28" s="17">
        <f t="shared" si="0"/>
        <v>4586</v>
      </c>
      <c r="N28" s="18"/>
      <c r="O28" s="18"/>
    </row>
    <row r="29" spans="1:15" ht="16.5" thickBot="1" x14ac:dyDescent="0.3">
      <c r="A29" s="6" t="s">
        <v>0</v>
      </c>
      <c r="B29" s="19"/>
      <c r="C29" s="45"/>
      <c r="D29" s="45"/>
      <c r="E29" s="45"/>
      <c r="F29" s="8"/>
      <c r="G29" s="8" t="s">
        <v>4</v>
      </c>
      <c r="H29" s="8" t="s">
        <v>5</v>
      </c>
      <c r="I29" s="8" t="s">
        <v>6</v>
      </c>
      <c r="J29" s="8" t="s">
        <v>7</v>
      </c>
      <c r="K29" s="8"/>
      <c r="L29" s="8"/>
      <c r="M29" s="8" t="s">
        <v>10</v>
      </c>
      <c r="N29" s="20"/>
      <c r="O29" s="21"/>
    </row>
    <row r="30" spans="1:15" ht="60" customHeight="1" x14ac:dyDescent="0.25">
      <c r="A30" s="11" t="s">
        <v>39</v>
      </c>
      <c r="B30" s="22"/>
      <c r="C30" s="11" t="s">
        <v>40</v>
      </c>
      <c r="D30" s="11" t="s">
        <v>41</v>
      </c>
      <c r="E30" s="11"/>
      <c r="F30" s="23"/>
      <c r="G30" s="11">
        <v>60</v>
      </c>
      <c r="H30" s="11">
        <v>90</v>
      </c>
      <c r="I30" s="11">
        <v>60</v>
      </c>
      <c r="J30" s="11">
        <v>30</v>
      </c>
      <c r="K30" s="23"/>
      <c r="L30" s="23"/>
      <c r="M30" s="12">
        <f t="shared" ref="M30:M44" si="1">SUM(F30:L30)</f>
        <v>240</v>
      </c>
      <c r="N30" s="11" t="s">
        <v>42</v>
      </c>
      <c r="O30" s="11" t="s">
        <v>17</v>
      </c>
    </row>
    <row r="31" spans="1:15" ht="26.25" customHeight="1" x14ac:dyDescent="0.25">
      <c r="A31" s="13">
        <v>1</v>
      </c>
      <c r="B31" s="66"/>
      <c r="C31" s="13" t="s">
        <v>43</v>
      </c>
      <c r="D31" s="13" t="s">
        <v>18</v>
      </c>
      <c r="E31" s="13"/>
      <c r="F31" s="24"/>
      <c r="G31" s="11">
        <v>24</v>
      </c>
      <c r="H31" s="11">
        <v>48</v>
      </c>
      <c r="I31" s="11">
        <v>48</v>
      </c>
      <c r="J31" s="11">
        <v>24</v>
      </c>
      <c r="K31" s="24"/>
      <c r="L31" s="24"/>
      <c r="M31" s="12">
        <f t="shared" si="1"/>
        <v>144</v>
      </c>
      <c r="N31" s="13" t="s">
        <v>16</v>
      </c>
      <c r="O31" s="13" t="s">
        <v>17</v>
      </c>
    </row>
    <row r="32" spans="1:15" ht="24" customHeight="1" x14ac:dyDescent="0.25">
      <c r="A32" s="13">
        <v>1</v>
      </c>
      <c r="B32" s="66"/>
      <c r="C32" s="13" t="s">
        <v>43</v>
      </c>
      <c r="D32" s="13" t="s">
        <v>44</v>
      </c>
      <c r="E32" s="13"/>
      <c r="F32" s="24"/>
      <c r="G32" s="11">
        <v>18</v>
      </c>
      <c r="H32" s="11">
        <v>36</v>
      </c>
      <c r="I32" s="11">
        <v>36</v>
      </c>
      <c r="J32" s="11">
        <v>18</v>
      </c>
      <c r="K32" s="24"/>
      <c r="L32" s="24"/>
      <c r="M32" s="12">
        <f t="shared" si="1"/>
        <v>108</v>
      </c>
      <c r="N32" s="13" t="s">
        <v>16</v>
      </c>
      <c r="O32" s="13" t="s">
        <v>17</v>
      </c>
    </row>
    <row r="33" spans="1:15" ht="30" customHeight="1" x14ac:dyDescent="0.25">
      <c r="A33" s="13">
        <v>1</v>
      </c>
      <c r="B33" s="66"/>
      <c r="C33" s="13" t="s">
        <v>45</v>
      </c>
      <c r="D33" s="13" t="s">
        <v>18</v>
      </c>
      <c r="E33" s="13"/>
      <c r="F33" s="24"/>
      <c r="G33" s="11">
        <v>4</v>
      </c>
      <c r="H33" s="11">
        <v>8</v>
      </c>
      <c r="I33" s="11">
        <v>8</v>
      </c>
      <c r="J33" s="11">
        <v>4</v>
      </c>
      <c r="K33" s="24"/>
      <c r="L33" s="24"/>
      <c r="M33" s="12">
        <f t="shared" si="1"/>
        <v>24</v>
      </c>
      <c r="N33" s="13" t="s">
        <v>16</v>
      </c>
      <c r="O33" s="13" t="s">
        <v>17</v>
      </c>
    </row>
    <row r="34" spans="1:15" ht="34.5" customHeight="1" x14ac:dyDescent="0.25">
      <c r="A34" s="13">
        <v>1</v>
      </c>
      <c r="B34" s="66"/>
      <c r="C34" s="13" t="s">
        <v>45</v>
      </c>
      <c r="D34" s="13" t="s">
        <v>20</v>
      </c>
      <c r="E34" s="13"/>
      <c r="F34" s="24"/>
      <c r="G34" s="11">
        <v>3</v>
      </c>
      <c r="H34" s="11">
        <v>7</v>
      </c>
      <c r="I34" s="11">
        <v>9</v>
      </c>
      <c r="J34" s="11">
        <v>4</v>
      </c>
      <c r="K34" s="24"/>
      <c r="L34" s="24"/>
      <c r="M34" s="12">
        <f t="shared" si="1"/>
        <v>23</v>
      </c>
      <c r="N34" s="13" t="s">
        <v>16</v>
      </c>
      <c r="O34" s="13" t="s">
        <v>17</v>
      </c>
    </row>
    <row r="35" spans="1:15" ht="54" customHeight="1" x14ac:dyDescent="0.25">
      <c r="A35" s="13">
        <v>2</v>
      </c>
      <c r="B35" s="1"/>
      <c r="C35" s="13" t="s">
        <v>46</v>
      </c>
      <c r="D35" s="13" t="s">
        <v>47</v>
      </c>
      <c r="E35" s="13"/>
      <c r="F35" s="24"/>
      <c r="G35" s="11">
        <v>18</v>
      </c>
      <c r="H35" s="11">
        <v>28</v>
      </c>
      <c r="I35" s="11">
        <v>23</v>
      </c>
      <c r="J35" s="11">
        <v>15</v>
      </c>
      <c r="K35" s="24"/>
      <c r="L35" s="24"/>
      <c r="M35" s="12">
        <f t="shared" si="1"/>
        <v>84</v>
      </c>
      <c r="N35" s="13" t="s">
        <v>16</v>
      </c>
      <c r="O35" s="13" t="s">
        <v>17</v>
      </c>
    </row>
    <row r="36" spans="1:15" ht="51.75" customHeight="1" x14ac:dyDescent="0.25">
      <c r="A36" s="13">
        <v>2</v>
      </c>
      <c r="B36" s="1"/>
      <c r="C36" s="13" t="s">
        <v>48</v>
      </c>
      <c r="D36" s="13" t="s">
        <v>18</v>
      </c>
      <c r="E36" s="13"/>
      <c r="F36" s="24"/>
      <c r="G36" s="11">
        <v>11</v>
      </c>
      <c r="H36" s="11">
        <v>22</v>
      </c>
      <c r="I36" s="11">
        <v>23</v>
      </c>
      <c r="J36" s="11">
        <v>11</v>
      </c>
      <c r="K36" s="24"/>
      <c r="L36" s="24"/>
      <c r="M36" s="12">
        <f t="shared" si="1"/>
        <v>67</v>
      </c>
      <c r="N36" s="13" t="s">
        <v>16</v>
      </c>
      <c r="O36" s="13" t="s">
        <v>17</v>
      </c>
    </row>
    <row r="37" spans="1:15" ht="52.5" customHeight="1" x14ac:dyDescent="0.25">
      <c r="A37" s="13">
        <v>3</v>
      </c>
      <c r="B37" s="1"/>
      <c r="C37" s="13" t="s">
        <v>49</v>
      </c>
      <c r="D37" s="13" t="s">
        <v>15</v>
      </c>
      <c r="E37" s="13"/>
      <c r="F37" s="24"/>
      <c r="G37" s="11">
        <v>26</v>
      </c>
      <c r="H37" s="11">
        <v>52</v>
      </c>
      <c r="I37" s="11">
        <v>52</v>
      </c>
      <c r="J37" s="11">
        <v>26</v>
      </c>
      <c r="K37" s="24"/>
      <c r="L37" s="24"/>
      <c r="M37" s="12">
        <f t="shared" si="1"/>
        <v>156</v>
      </c>
      <c r="N37" s="13" t="s">
        <v>34</v>
      </c>
      <c r="O37" s="13" t="s">
        <v>17</v>
      </c>
    </row>
    <row r="38" spans="1:15" ht="20.25" customHeight="1" x14ac:dyDescent="0.25">
      <c r="A38" s="13">
        <v>8</v>
      </c>
      <c r="B38" s="66"/>
      <c r="C38" s="13" t="s">
        <v>50</v>
      </c>
      <c r="D38" s="13" t="s">
        <v>51</v>
      </c>
      <c r="E38" s="13"/>
      <c r="F38" s="24"/>
      <c r="G38" s="11">
        <v>30</v>
      </c>
      <c r="H38" s="11">
        <v>45</v>
      </c>
      <c r="I38" s="11">
        <v>30</v>
      </c>
      <c r="J38" s="11">
        <v>15</v>
      </c>
      <c r="K38" s="24"/>
      <c r="L38" s="24"/>
      <c r="M38" s="12">
        <f t="shared" si="1"/>
        <v>120</v>
      </c>
      <c r="N38" s="13" t="s">
        <v>16</v>
      </c>
      <c r="O38" s="13" t="s">
        <v>17</v>
      </c>
    </row>
    <row r="39" spans="1:15" ht="19.5" customHeight="1" x14ac:dyDescent="0.25">
      <c r="A39" s="13">
        <v>8</v>
      </c>
      <c r="B39" s="66"/>
      <c r="C39" s="13" t="s">
        <v>50</v>
      </c>
      <c r="D39" s="13" t="s">
        <v>52</v>
      </c>
      <c r="E39" s="13"/>
      <c r="F39" s="24"/>
      <c r="G39" s="11">
        <v>10</v>
      </c>
      <c r="H39" s="11">
        <v>15</v>
      </c>
      <c r="I39" s="11">
        <v>10</v>
      </c>
      <c r="J39" s="11">
        <v>5</v>
      </c>
      <c r="K39" s="24"/>
      <c r="L39" s="24"/>
      <c r="M39" s="12">
        <f t="shared" si="1"/>
        <v>40</v>
      </c>
      <c r="N39" s="13" t="s">
        <v>16</v>
      </c>
      <c r="O39" s="13" t="s">
        <v>17</v>
      </c>
    </row>
    <row r="40" spans="1:15" ht="20.25" customHeight="1" x14ac:dyDescent="0.25">
      <c r="A40" s="13">
        <v>8</v>
      </c>
      <c r="B40" s="66"/>
      <c r="C40" s="13" t="s">
        <v>50</v>
      </c>
      <c r="D40" s="13" t="s">
        <v>19</v>
      </c>
      <c r="E40" s="13"/>
      <c r="F40" s="24"/>
      <c r="G40" s="11">
        <v>17</v>
      </c>
      <c r="H40" s="11">
        <v>26</v>
      </c>
      <c r="I40" s="11">
        <v>17</v>
      </c>
      <c r="J40" s="11">
        <v>8</v>
      </c>
      <c r="K40" s="24"/>
      <c r="L40" s="24"/>
      <c r="M40" s="12">
        <f t="shared" si="1"/>
        <v>68</v>
      </c>
      <c r="N40" s="13" t="s">
        <v>16</v>
      </c>
      <c r="O40" s="13" t="s">
        <v>17</v>
      </c>
    </row>
    <row r="41" spans="1:15" ht="45" customHeight="1" x14ac:dyDescent="0.25">
      <c r="A41" s="13">
        <v>8</v>
      </c>
      <c r="B41" s="1"/>
      <c r="C41" s="13" t="s">
        <v>53</v>
      </c>
      <c r="D41" s="13" t="s">
        <v>54</v>
      </c>
      <c r="E41" s="13"/>
      <c r="F41" s="24"/>
      <c r="G41" s="11">
        <v>5</v>
      </c>
      <c r="H41" s="11">
        <v>10</v>
      </c>
      <c r="I41" s="11">
        <v>10</v>
      </c>
      <c r="J41" s="11">
        <v>5</v>
      </c>
      <c r="K41" s="24"/>
      <c r="L41" s="24"/>
      <c r="M41" s="12">
        <f t="shared" si="1"/>
        <v>30</v>
      </c>
      <c r="N41" s="13" t="s">
        <v>16</v>
      </c>
      <c r="O41" s="13" t="s">
        <v>17</v>
      </c>
    </row>
    <row r="42" spans="1:15" ht="42.75" customHeight="1" x14ac:dyDescent="0.25">
      <c r="A42" s="13">
        <v>8</v>
      </c>
      <c r="B42" s="1"/>
      <c r="C42" s="13" t="s">
        <v>55</v>
      </c>
      <c r="D42" s="13" t="s">
        <v>56</v>
      </c>
      <c r="E42" s="13"/>
      <c r="F42" s="24"/>
      <c r="G42" s="11">
        <v>5</v>
      </c>
      <c r="H42" s="11">
        <v>10</v>
      </c>
      <c r="I42" s="11">
        <v>10</v>
      </c>
      <c r="J42" s="11">
        <v>5</v>
      </c>
      <c r="K42" s="24"/>
      <c r="L42" s="24"/>
      <c r="M42" s="12">
        <f t="shared" si="1"/>
        <v>30</v>
      </c>
      <c r="N42" s="13" t="s">
        <v>16</v>
      </c>
      <c r="O42" s="13" t="s">
        <v>17</v>
      </c>
    </row>
    <row r="43" spans="1:15" ht="24.75" customHeight="1" x14ac:dyDescent="0.25">
      <c r="A43" s="13">
        <v>9</v>
      </c>
      <c r="B43" s="66"/>
      <c r="C43" s="13" t="s">
        <v>57</v>
      </c>
      <c r="D43" s="13" t="s">
        <v>18</v>
      </c>
      <c r="E43" s="13"/>
      <c r="F43" s="24"/>
      <c r="G43" s="11">
        <v>50</v>
      </c>
      <c r="H43" s="11">
        <v>100</v>
      </c>
      <c r="I43" s="11">
        <v>100</v>
      </c>
      <c r="J43" s="11">
        <v>50</v>
      </c>
      <c r="K43" s="24"/>
      <c r="L43" s="24"/>
      <c r="M43" s="12">
        <f t="shared" si="1"/>
        <v>300</v>
      </c>
      <c r="N43" s="13" t="s">
        <v>34</v>
      </c>
      <c r="O43" s="13" t="s">
        <v>17</v>
      </c>
    </row>
    <row r="44" spans="1:15" ht="24" customHeight="1" x14ac:dyDescent="0.25">
      <c r="A44" s="13">
        <v>10</v>
      </c>
      <c r="B44" s="66"/>
      <c r="C44" s="13" t="s">
        <v>57</v>
      </c>
      <c r="D44" s="13" t="s">
        <v>20</v>
      </c>
      <c r="E44" s="13"/>
      <c r="F44" s="24"/>
      <c r="G44" s="11">
        <v>54</v>
      </c>
      <c r="H44" s="11">
        <v>108</v>
      </c>
      <c r="I44" s="11">
        <v>108</v>
      </c>
      <c r="J44" s="11">
        <v>54</v>
      </c>
      <c r="K44" s="24"/>
      <c r="L44" s="24"/>
      <c r="M44" s="12">
        <f t="shared" si="1"/>
        <v>324</v>
      </c>
      <c r="N44" s="13" t="s">
        <v>34</v>
      </c>
      <c r="O44" s="13" t="s">
        <v>17</v>
      </c>
    </row>
    <row r="45" spans="1:15" ht="16.5" thickBot="1" x14ac:dyDescent="0.3">
      <c r="A45" s="18"/>
      <c r="B45" s="15" t="s">
        <v>58</v>
      </c>
      <c r="C45" s="44"/>
      <c r="D45" s="44"/>
      <c r="E45" s="44"/>
      <c r="F45" s="18"/>
      <c r="G45" s="16">
        <f>SUM(G30:G44)</f>
        <v>335</v>
      </c>
      <c r="H45" s="16">
        <f>SUM(H30:H44)</f>
        <v>605</v>
      </c>
      <c r="I45" s="16">
        <f>SUM(I30:I44)</f>
        <v>544</v>
      </c>
      <c r="J45" s="16">
        <f>SUM(J30:J44)</f>
        <v>274</v>
      </c>
      <c r="K45" s="16"/>
      <c r="L45" s="16"/>
      <c r="M45" s="16">
        <f>SUM(G45:L45)</f>
        <v>1758</v>
      </c>
      <c r="N45" s="18"/>
      <c r="O45" s="18"/>
    </row>
    <row r="46" spans="1:15" ht="16.5" thickBot="1" x14ac:dyDescent="0.3">
      <c r="A46" s="6" t="s">
        <v>0</v>
      </c>
      <c r="B46" s="45"/>
      <c r="C46" s="45"/>
      <c r="D46" s="45"/>
      <c r="E46" s="45"/>
      <c r="F46" s="20"/>
      <c r="G46" s="7" t="s">
        <v>4</v>
      </c>
      <c r="H46" s="7" t="s">
        <v>5</v>
      </c>
      <c r="I46" s="7" t="s">
        <v>6</v>
      </c>
      <c r="J46" s="7" t="s">
        <v>7</v>
      </c>
      <c r="K46" s="7"/>
      <c r="L46" s="7"/>
      <c r="M46" s="7" t="s">
        <v>10</v>
      </c>
      <c r="N46" s="20"/>
      <c r="O46" s="21"/>
    </row>
    <row r="47" spans="1:15" ht="45" customHeight="1" x14ac:dyDescent="0.25">
      <c r="A47" s="11">
        <v>8</v>
      </c>
      <c r="B47" s="11"/>
      <c r="C47" s="11" t="s">
        <v>59</v>
      </c>
      <c r="D47" s="11" t="s">
        <v>18</v>
      </c>
      <c r="E47" s="11"/>
      <c r="F47" s="11"/>
      <c r="G47" s="11">
        <v>6</v>
      </c>
      <c r="H47" s="11">
        <v>12</v>
      </c>
      <c r="I47" s="11">
        <v>12</v>
      </c>
      <c r="J47" s="11">
        <v>6</v>
      </c>
      <c r="K47" s="11"/>
      <c r="L47" s="11"/>
      <c r="M47" s="12">
        <f>SUM(G47:L47)</f>
        <v>36</v>
      </c>
      <c r="N47" s="11" t="s">
        <v>16</v>
      </c>
      <c r="O47" s="11" t="s">
        <v>17</v>
      </c>
    </row>
    <row r="48" spans="1:15" x14ac:dyDescent="0.25">
      <c r="A48" s="25"/>
      <c r="B48" s="26" t="s">
        <v>60</v>
      </c>
      <c r="C48" s="46"/>
      <c r="D48" s="46"/>
      <c r="E48" s="46"/>
      <c r="F48" s="46"/>
      <c r="G48" s="27">
        <f>SUM(G47:G47)</f>
        <v>6</v>
      </c>
      <c r="H48" s="27">
        <f>SUM(H47:H47)</f>
        <v>12</v>
      </c>
      <c r="I48" s="27">
        <f>SUM(I47:I47)</f>
        <v>12</v>
      </c>
      <c r="J48" s="27">
        <f>SUM(J47:J47)</f>
        <v>6</v>
      </c>
      <c r="K48" s="47"/>
      <c r="L48" s="26" t="s">
        <v>9</v>
      </c>
      <c r="M48" s="27">
        <f>SUM(G48:L48)</f>
        <v>36</v>
      </c>
      <c r="N48" s="25"/>
      <c r="O48" s="25"/>
    </row>
    <row r="49" spans="1:15" ht="34.5" customHeight="1" x14ac:dyDescent="0.25">
      <c r="A49" s="13">
        <v>12</v>
      </c>
      <c r="B49" s="66"/>
      <c r="C49" s="13" t="s">
        <v>61</v>
      </c>
      <c r="D49" s="13" t="s">
        <v>18</v>
      </c>
      <c r="E49" s="13"/>
      <c r="F49" s="13"/>
      <c r="G49" s="13"/>
      <c r="H49" s="13"/>
      <c r="I49" s="13"/>
      <c r="J49" s="13"/>
      <c r="K49" s="13"/>
      <c r="L49" s="13">
        <v>9</v>
      </c>
      <c r="M49" s="28">
        <f t="shared" ref="M49:M62" si="2">SUM(L49)</f>
        <v>9</v>
      </c>
      <c r="N49" s="13" t="s">
        <v>34</v>
      </c>
      <c r="O49" s="13" t="s">
        <v>62</v>
      </c>
    </row>
    <row r="50" spans="1:15" ht="27.75" customHeight="1" x14ac:dyDescent="0.25">
      <c r="A50" s="13">
        <v>12</v>
      </c>
      <c r="B50" s="66"/>
      <c r="C50" s="13" t="s">
        <v>61</v>
      </c>
      <c r="D50" s="13" t="s">
        <v>20</v>
      </c>
      <c r="E50" s="13"/>
      <c r="F50" s="13"/>
      <c r="G50" s="13"/>
      <c r="H50" s="13"/>
      <c r="I50" s="13"/>
      <c r="J50" s="13"/>
      <c r="K50" s="13"/>
      <c r="L50" s="13">
        <v>9</v>
      </c>
      <c r="M50" s="28">
        <f t="shared" si="2"/>
        <v>9</v>
      </c>
      <c r="N50" s="13" t="s">
        <v>34</v>
      </c>
      <c r="O50" s="13" t="s">
        <v>62</v>
      </c>
    </row>
    <row r="51" spans="1:15" ht="29.25" customHeight="1" x14ac:dyDescent="0.25">
      <c r="A51" s="13">
        <v>12</v>
      </c>
      <c r="B51" s="66"/>
      <c r="C51" s="13" t="s">
        <v>61</v>
      </c>
      <c r="D51" s="13" t="s">
        <v>19</v>
      </c>
      <c r="E51" s="13"/>
      <c r="F51" s="13"/>
      <c r="G51" s="13"/>
      <c r="H51" s="13"/>
      <c r="I51" s="13"/>
      <c r="J51" s="13"/>
      <c r="K51" s="13"/>
      <c r="L51" s="13">
        <v>8</v>
      </c>
      <c r="M51" s="28">
        <f t="shared" si="2"/>
        <v>8</v>
      </c>
      <c r="N51" s="13" t="s">
        <v>34</v>
      </c>
      <c r="O51" s="13" t="s">
        <v>62</v>
      </c>
    </row>
    <row r="52" spans="1:15" ht="39" customHeight="1" x14ac:dyDescent="0.25">
      <c r="A52" s="13">
        <v>12</v>
      </c>
      <c r="B52" s="1"/>
      <c r="C52" s="13" t="s">
        <v>63</v>
      </c>
      <c r="D52" s="13" t="s">
        <v>18</v>
      </c>
      <c r="E52" s="13"/>
      <c r="F52" s="13"/>
      <c r="G52" s="13"/>
      <c r="H52" s="13"/>
      <c r="I52" s="13"/>
      <c r="J52" s="13"/>
      <c r="K52" s="13"/>
      <c r="L52" s="13">
        <v>150</v>
      </c>
      <c r="M52" s="28">
        <f t="shared" si="2"/>
        <v>150</v>
      </c>
      <c r="N52" s="13" t="s">
        <v>16</v>
      </c>
      <c r="O52" s="13" t="s">
        <v>17</v>
      </c>
    </row>
    <row r="53" spans="1:15" ht="22.5" customHeight="1" x14ac:dyDescent="0.25">
      <c r="A53" s="13">
        <v>5</v>
      </c>
      <c r="B53" s="66"/>
      <c r="C53" s="13" t="s">
        <v>64</v>
      </c>
      <c r="D53" s="13" t="s">
        <v>19</v>
      </c>
      <c r="E53" s="13"/>
      <c r="F53" s="13"/>
      <c r="G53" s="13"/>
      <c r="H53" s="13"/>
      <c r="I53" s="13"/>
      <c r="J53" s="13"/>
      <c r="K53" s="13"/>
      <c r="L53" s="13">
        <v>200</v>
      </c>
      <c r="M53" s="28">
        <f t="shared" si="2"/>
        <v>200</v>
      </c>
      <c r="N53" s="13" t="s">
        <v>34</v>
      </c>
      <c r="O53" s="13" t="s">
        <v>65</v>
      </c>
    </row>
    <row r="54" spans="1:15" ht="26.25" customHeight="1" x14ac:dyDescent="0.25">
      <c r="A54" s="13">
        <v>5</v>
      </c>
      <c r="B54" s="66"/>
      <c r="C54" s="13" t="s">
        <v>64</v>
      </c>
      <c r="D54" s="13" t="s">
        <v>18</v>
      </c>
      <c r="E54" s="13"/>
      <c r="F54" s="13"/>
      <c r="G54" s="13"/>
      <c r="H54" s="13"/>
      <c r="I54" s="13"/>
      <c r="J54" s="13"/>
      <c r="K54" s="13"/>
      <c r="L54" s="13">
        <v>420</v>
      </c>
      <c r="M54" s="28">
        <f t="shared" si="2"/>
        <v>420</v>
      </c>
      <c r="N54" s="13" t="s">
        <v>34</v>
      </c>
      <c r="O54" s="13" t="s">
        <v>65</v>
      </c>
    </row>
    <row r="55" spans="1:15" ht="45" customHeight="1" x14ac:dyDescent="0.25">
      <c r="A55" s="13">
        <v>6</v>
      </c>
      <c r="B55" s="1"/>
      <c r="C55" s="13" t="s">
        <v>66</v>
      </c>
      <c r="D55" s="13" t="s">
        <v>67</v>
      </c>
      <c r="E55" s="13"/>
      <c r="F55" s="13"/>
      <c r="G55" s="13"/>
      <c r="H55" s="13"/>
      <c r="I55" s="13"/>
      <c r="J55" s="13"/>
      <c r="K55" s="13"/>
      <c r="L55" s="13">
        <v>50</v>
      </c>
      <c r="M55" s="28">
        <f t="shared" si="2"/>
        <v>50</v>
      </c>
      <c r="N55" s="13" t="s">
        <v>34</v>
      </c>
      <c r="O55" s="13" t="s">
        <v>62</v>
      </c>
    </row>
    <row r="56" spans="1:15" ht="57.75" customHeight="1" x14ac:dyDescent="0.25">
      <c r="A56" s="13" t="s">
        <v>68</v>
      </c>
      <c r="B56" s="1"/>
      <c r="C56" s="13" t="s">
        <v>69</v>
      </c>
      <c r="D56" s="13" t="s">
        <v>18</v>
      </c>
      <c r="E56" s="13"/>
      <c r="F56" s="13"/>
      <c r="G56" s="13"/>
      <c r="H56" s="13"/>
      <c r="I56" s="13"/>
      <c r="J56" s="13"/>
      <c r="K56" s="13"/>
      <c r="L56" s="13">
        <v>410</v>
      </c>
      <c r="M56" s="28">
        <f t="shared" si="2"/>
        <v>410</v>
      </c>
      <c r="N56" s="13" t="s">
        <v>34</v>
      </c>
      <c r="O56" s="13" t="s">
        <v>65</v>
      </c>
    </row>
    <row r="57" spans="1:15" ht="58.5" customHeight="1" x14ac:dyDescent="0.25">
      <c r="A57" s="13">
        <v>2</v>
      </c>
      <c r="B57" s="1"/>
      <c r="C57" s="13" t="s">
        <v>70</v>
      </c>
      <c r="D57" s="13" t="s">
        <v>18</v>
      </c>
      <c r="E57" s="13"/>
      <c r="F57" s="13"/>
      <c r="G57" s="13"/>
      <c r="H57" s="13"/>
      <c r="I57" s="13"/>
      <c r="J57" s="13"/>
      <c r="K57" s="13"/>
      <c r="L57" s="13">
        <v>50</v>
      </c>
      <c r="M57" s="28">
        <f t="shared" si="2"/>
        <v>50</v>
      </c>
      <c r="N57" s="13" t="s">
        <v>34</v>
      </c>
      <c r="O57" s="13" t="s">
        <v>62</v>
      </c>
    </row>
    <row r="58" spans="1:15" ht="58.5" customHeight="1" x14ac:dyDescent="0.25">
      <c r="A58" s="42">
        <v>22</v>
      </c>
      <c r="B58" s="67"/>
      <c r="C58" s="42" t="s">
        <v>105</v>
      </c>
      <c r="D58" s="42" t="s">
        <v>106</v>
      </c>
      <c r="E58" s="42"/>
      <c r="F58" s="42"/>
      <c r="G58" s="42"/>
      <c r="H58" s="42"/>
      <c r="I58" s="42"/>
      <c r="J58" s="42"/>
      <c r="K58" s="42"/>
      <c r="L58" s="42">
        <v>20</v>
      </c>
      <c r="M58" s="28">
        <f t="shared" si="2"/>
        <v>20</v>
      </c>
      <c r="N58" s="42" t="s">
        <v>34</v>
      </c>
      <c r="O58" s="42" t="s">
        <v>107</v>
      </c>
    </row>
    <row r="59" spans="1:15" ht="58.5" customHeight="1" x14ac:dyDescent="0.25">
      <c r="A59" s="42">
        <v>22</v>
      </c>
      <c r="B59" s="68"/>
      <c r="C59" s="42" t="s">
        <v>108</v>
      </c>
      <c r="D59" s="42" t="s">
        <v>19</v>
      </c>
      <c r="E59" s="42"/>
      <c r="F59" s="42"/>
      <c r="G59" s="42"/>
      <c r="H59" s="42"/>
      <c r="I59" s="42"/>
      <c r="J59" s="42"/>
      <c r="K59" s="42"/>
      <c r="L59" s="42">
        <v>20</v>
      </c>
      <c r="M59" s="28">
        <f t="shared" si="2"/>
        <v>20</v>
      </c>
      <c r="N59" s="42" t="s">
        <v>34</v>
      </c>
      <c r="O59" s="42" t="s">
        <v>107</v>
      </c>
    </row>
    <row r="60" spans="1:15" ht="58.5" customHeight="1" x14ac:dyDescent="0.25">
      <c r="A60" s="42">
        <v>22</v>
      </c>
      <c r="B60" s="69"/>
      <c r="C60" s="42" t="s">
        <v>109</v>
      </c>
      <c r="D60" s="42" t="s">
        <v>18</v>
      </c>
      <c r="E60" s="42"/>
      <c r="F60" s="42"/>
      <c r="G60" s="42"/>
      <c r="H60" s="42"/>
      <c r="I60" s="42"/>
      <c r="J60" s="42"/>
      <c r="K60" s="42"/>
      <c r="L60" s="42">
        <v>20</v>
      </c>
      <c r="M60" s="28">
        <f t="shared" si="2"/>
        <v>20</v>
      </c>
      <c r="N60" s="42" t="s">
        <v>34</v>
      </c>
      <c r="O60" s="42" t="s">
        <v>107</v>
      </c>
    </row>
    <row r="61" spans="1:15" ht="30.75" customHeight="1" x14ac:dyDescent="0.25">
      <c r="A61" s="13">
        <v>6</v>
      </c>
      <c r="B61" s="66"/>
      <c r="C61" s="13" t="s">
        <v>71</v>
      </c>
      <c r="D61" s="13" t="s">
        <v>19</v>
      </c>
      <c r="E61" s="13"/>
      <c r="F61" s="13"/>
      <c r="G61" s="13"/>
      <c r="H61" s="13"/>
      <c r="I61" s="13"/>
      <c r="J61" s="13"/>
      <c r="K61" s="13"/>
      <c r="L61" s="13">
        <v>170</v>
      </c>
      <c r="M61" s="28">
        <f t="shared" si="2"/>
        <v>170</v>
      </c>
      <c r="N61" s="13" t="s">
        <v>34</v>
      </c>
      <c r="O61" s="13" t="s">
        <v>65</v>
      </c>
    </row>
    <row r="62" spans="1:15" ht="37.5" customHeight="1" x14ac:dyDescent="0.25">
      <c r="A62" s="13">
        <v>6</v>
      </c>
      <c r="B62" s="66"/>
      <c r="C62" s="13" t="s">
        <v>71</v>
      </c>
      <c r="D62" s="13" t="s">
        <v>52</v>
      </c>
      <c r="E62" s="13"/>
      <c r="F62" s="13"/>
      <c r="G62" s="13"/>
      <c r="H62" s="13"/>
      <c r="I62" s="13"/>
      <c r="J62" s="13"/>
      <c r="K62" s="13"/>
      <c r="L62" s="13">
        <v>170</v>
      </c>
      <c r="M62" s="28">
        <f t="shared" si="2"/>
        <v>170</v>
      </c>
      <c r="N62" s="13" t="s">
        <v>34</v>
      </c>
      <c r="O62" s="13" t="s">
        <v>65</v>
      </c>
    </row>
    <row r="63" spans="1:15" ht="16.5" thickBot="1" x14ac:dyDescent="0.3">
      <c r="A63" s="18"/>
      <c r="B63" s="26" t="s">
        <v>72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16">
        <f>SUM(M49:M62)</f>
        <v>1706</v>
      </c>
      <c r="N63" s="29"/>
      <c r="O63" s="29"/>
    </row>
    <row r="64" spans="1:15" ht="16.5" thickBot="1" x14ac:dyDescent="0.3">
      <c r="A64" s="6" t="s">
        <v>0</v>
      </c>
      <c r="B64" s="49"/>
      <c r="C64" s="50"/>
      <c r="D64" s="50"/>
      <c r="E64" s="8">
        <v>40</v>
      </c>
      <c r="F64" s="8">
        <v>41</v>
      </c>
      <c r="G64" s="8">
        <v>42</v>
      </c>
      <c r="H64" s="8">
        <v>43</v>
      </c>
      <c r="I64" s="8">
        <v>44</v>
      </c>
      <c r="J64" s="30">
        <v>45</v>
      </c>
      <c r="K64" s="8"/>
      <c r="L64" s="51"/>
      <c r="M64" s="8" t="s">
        <v>10</v>
      </c>
      <c r="N64" s="8" t="s">
        <v>11</v>
      </c>
      <c r="O64" s="10" t="s">
        <v>12</v>
      </c>
    </row>
    <row r="65" spans="1:16" ht="36" customHeight="1" x14ac:dyDescent="0.25">
      <c r="A65" s="11" t="s">
        <v>73</v>
      </c>
      <c r="B65" s="40"/>
      <c r="C65" s="11" t="s">
        <v>74</v>
      </c>
      <c r="D65" s="11" t="s">
        <v>18</v>
      </c>
      <c r="E65" s="11">
        <v>15</v>
      </c>
      <c r="F65" s="11">
        <v>15</v>
      </c>
      <c r="G65" s="11">
        <v>15</v>
      </c>
      <c r="H65" s="11">
        <v>15</v>
      </c>
      <c r="I65" s="11">
        <v>15</v>
      </c>
      <c r="J65" s="11">
        <v>15</v>
      </c>
      <c r="K65" s="11"/>
      <c r="L65" s="52"/>
      <c r="M65" s="12">
        <f>SUM(E65:L65)</f>
        <v>90</v>
      </c>
      <c r="N65" s="11" t="s">
        <v>34</v>
      </c>
      <c r="O65" s="11" t="s">
        <v>75</v>
      </c>
    </row>
    <row r="66" spans="1:16" ht="21" customHeight="1" x14ac:dyDescent="0.25">
      <c r="A66" s="13" t="s">
        <v>76</v>
      </c>
      <c r="B66" s="66"/>
      <c r="C66" s="13" t="s">
        <v>77</v>
      </c>
      <c r="D66" s="13" t="s">
        <v>78</v>
      </c>
      <c r="E66" s="11">
        <v>15</v>
      </c>
      <c r="F66" s="11">
        <v>15</v>
      </c>
      <c r="G66" s="11">
        <v>15</v>
      </c>
      <c r="H66" s="11">
        <v>15</v>
      </c>
      <c r="I66" s="11">
        <v>15</v>
      </c>
      <c r="J66" s="11">
        <v>15</v>
      </c>
      <c r="K66" s="13"/>
      <c r="L66" s="53"/>
      <c r="M66" s="12">
        <f>SUM(E66:L66)</f>
        <v>90</v>
      </c>
      <c r="N66" s="11" t="s">
        <v>34</v>
      </c>
      <c r="O66" s="11" t="s">
        <v>75</v>
      </c>
    </row>
    <row r="67" spans="1:16" ht="21" customHeight="1" x14ac:dyDescent="0.25">
      <c r="A67" s="13" t="s">
        <v>79</v>
      </c>
      <c r="B67" s="66"/>
      <c r="C67" s="13" t="s">
        <v>77</v>
      </c>
      <c r="D67" s="13" t="s">
        <v>18</v>
      </c>
      <c r="E67" s="11">
        <v>15</v>
      </c>
      <c r="F67" s="11">
        <v>15</v>
      </c>
      <c r="G67" s="11">
        <v>15</v>
      </c>
      <c r="H67" s="11">
        <v>15</v>
      </c>
      <c r="I67" s="11">
        <v>15</v>
      </c>
      <c r="J67" s="11">
        <v>15</v>
      </c>
      <c r="K67" s="13"/>
      <c r="L67" s="53"/>
      <c r="M67" s="12">
        <f>SUM(E67:L67)</f>
        <v>90</v>
      </c>
      <c r="N67" s="11" t="s">
        <v>34</v>
      </c>
      <c r="O67" s="11" t="s">
        <v>75</v>
      </c>
    </row>
    <row r="68" spans="1:16" ht="42.75" customHeight="1" x14ac:dyDescent="0.25">
      <c r="A68" s="13">
        <v>13</v>
      </c>
      <c r="B68" s="1"/>
      <c r="C68" s="13" t="s">
        <v>80</v>
      </c>
      <c r="D68" s="13" t="s">
        <v>18</v>
      </c>
      <c r="E68" s="11">
        <v>15</v>
      </c>
      <c r="F68" s="11">
        <v>15</v>
      </c>
      <c r="G68" s="11">
        <v>15</v>
      </c>
      <c r="H68" s="11">
        <v>15</v>
      </c>
      <c r="I68" s="11">
        <v>15</v>
      </c>
      <c r="J68" s="11">
        <v>15</v>
      </c>
      <c r="K68" s="13"/>
      <c r="L68" s="53"/>
      <c r="M68" s="12">
        <f>SUM(E68:L68)</f>
        <v>90</v>
      </c>
      <c r="N68" s="13" t="s">
        <v>34</v>
      </c>
      <c r="O68" s="11" t="s">
        <v>75</v>
      </c>
    </row>
    <row r="69" spans="1:16" ht="42.75" customHeight="1" x14ac:dyDescent="0.25">
      <c r="A69" s="13" t="s">
        <v>81</v>
      </c>
      <c r="B69" s="31"/>
      <c r="C69" s="31" t="s">
        <v>82</v>
      </c>
      <c r="D69" s="54" t="s">
        <v>83</v>
      </c>
      <c r="E69" s="54"/>
      <c r="F69" s="31">
        <v>4</v>
      </c>
      <c r="G69" s="31">
        <v>4</v>
      </c>
      <c r="H69" s="31">
        <v>3</v>
      </c>
      <c r="I69" s="31">
        <v>4</v>
      </c>
      <c r="J69" s="31">
        <v>1</v>
      </c>
      <c r="K69" s="53"/>
      <c r="L69" s="31"/>
      <c r="M69" s="12">
        <f>SUM(F69:L69)</f>
        <v>16</v>
      </c>
      <c r="N69" s="13" t="s">
        <v>34</v>
      </c>
      <c r="O69" s="11" t="s">
        <v>75</v>
      </c>
      <c r="P69"/>
    </row>
    <row r="70" spans="1:16" ht="42.75" customHeight="1" x14ac:dyDescent="0.3">
      <c r="A70" s="13" t="s">
        <v>81</v>
      </c>
      <c r="B70" s="41"/>
      <c r="C70" s="41" t="s">
        <v>84</v>
      </c>
      <c r="D70" s="55" t="s">
        <v>85</v>
      </c>
      <c r="E70" s="55"/>
      <c r="F70" s="31"/>
      <c r="G70" s="31">
        <v>2</v>
      </c>
      <c r="H70" s="31">
        <v>3</v>
      </c>
      <c r="I70" s="31">
        <v>3</v>
      </c>
      <c r="J70" s="31">
        <v>1</v>
      </c>
      <c r="K70" s="31"/>
      <c r="L70" s="31"/>
      <c r="M70" s="12">
        <f>SUM(F70:L70)</f>
        <v>9</v>
      </c>
      <c r="N70" s="13" t="s">
        <v>34</v>
      </c>
      <c r="O70" s="11" t="s">
        <v>75</v>
      </c>
      <c r="P70"/>
    </row>
    <row r="71" spans="1:16" ht="42.75" customHeight="1" x14ac:dyDescent="0.25">
      <c r="A71" s="13" t="s">
        <v>81</v>
      </c>
      <c r="B71" s="31"/>
      <c r="C71" s="31" t="s">
        <v>86</v>
      </c>
      <c r="D71" s="54" t="s">
        <v>87</v>
      </c>
      <c r="E71" s="54"/>
      <c r="F71" s="31">
        <v>2</v>
      </c>
      <c r="G71" s="31">
        <v>3</v>
      </c>
      <c r="H71" s="31">
        <v>5</v>
      </c>
      <c r="I71" s="31">
        <v>7</v>
      </c>
      <c r="J71" s="31">
        <v>2</v>
      </c>
      <c r="K71" s="31">
        <v>2</v>
      </c>
      <c r="M71" s="12">
        <f>SUM(F71:L71)</f>
        <v>21</v>
      </c>
      <c r="N71" s="13" t="s">
        <v>34</v>
      </c>
      <c r="O71" s="11" t="s">
        <v>75</v>
      </c>
      <c r="P71"/>
    </row>
    <row r="72" spans="1:16" ht="42.75" customHeight="1" x14ac:dyDescent="0.25">
      <c r="A72" s="13" t="s">
        <v>88</v>
      </c>
      <c r="B72" s="31"/>
      <c r="C72" s="31" t="s">
        <v>89</v>
      </c>
      <c r="D72" s="54" t="s">
        <v>87</v>
      </c>
      <c r="E72" s="54"/>
      <c r="F72" s="31"/>
      <c r="G72" s="31">
        <v>2</v>
      </c>
      <c r="H72" s="31">
        <v>1</v>
      </c>
      <c r="I72" s="31">
        <v>1</v>
      </c>
      <c r="J72" s="53"/>
      <c r="K72" s="31"/>
      <c r="L72" s="31"/>
      <c r="M72" s="12">
        <f>SUM(F72:L72)</f>
        <v>4</v>
      </c>
      <c r="N72" s="13" t="s">
        <v>34</v>
      </c>
      <c r="O72" s="11" t="s">
        <v>75</v>
      </c>
      <c r="P72"/>
    </row>
    <row r="73" spans="1:16" ht="16.5" thickBot="1" x14ac:dyDescent="0.3">
      <c r="A73" s="25"/>
      <c r="B73" s="26" t="s">
        <v>90</v>
      </c>
      <c r="C73" s="57"/>
      <c r="D73" s="57"/>
      <c r="E73" s="27">
        <f t="shared" ref="E73:J73" si="3">SUM(E65:E72)</f>
        <v>60</v>
      </c>
      <c r="F73" s="27">
        <f t="shared" si="3"/>
        <v>66</v>
      </c>
      <c r="G73" s="27">
        <f t="shared" si="3"/>
        <v>71</v>
      </c>
      <c r="H73" s="27">
        <f t="shared" si="3"/>
        <v>72</v>
      </c>
      <c r="I73" s="27">
        <f t="shared" si="3"/>
        <v>75</v>
      </c>
      <c r="J73" s="27">
        <f t="shared" si="3"/>
        <v>64</v>
      </c>
      <c r="K73" s="57"/>
      <c r="L73" s="57"/>
      <c r="M73" s="27">
        <f>SUM(M65:M72)</f>
        <v>410</v>
      </c>
      <c r="N73" s="33"/>
      <c r="O73" s="33"/>
    </row>
    <row r="74" spans="1:16" ht="16.5" thickBot="1" x14ac:dyDescent="0.3">
      <c r="A74" s="6" t="s">
        <v>0</v>
      </c>
      <c r="B74" s="49"/>
      <c r="C74" s="50"/>
      <c r="D74" s="50"/>
      <c r="E74" s="8"/>
      <c r="F74" s="8" t="s">
        <v>3</v>
      </c>
      <c r="G74" s="8" t="s">
        <v>4</v>
      </c>
      <c r="H74" s="8" t="s">
        <v>5</v>
      </c>
      <c r="I74" s="8" t="s">
        <v>6</v>
      </c>
      <c r="J74" s="8" t="s">
        <v>7</v>
      </c>
      <c r="K74" s="8" t="s">
        <v>8</v>
      </c>
      <c r="L74" s="51"/>
      <c r="M74" s="8" t="s">
        <v>10</v>
      </c>
      <c r="N74" s="34" t="s">
        <v>11</v>
      </c>
      <c r="O74" s="10" t="s">
        <v>12</v>
      </c>
    </row>
    <row r="75" spans="1:16" ht="36" customHeight="1" x14ac:dyDescent="0.3">
      <c r="A75" s="77" t="s">
        <v>104</v>
      </c>
      <c r="B75" s="71"/>
      <c r="C75" s="41" t="s">
        <v>91</v>
      </c>
      <c r="D75" s="41" t="s">
        <v>83</v>
      </c>
      <c r="E75" s="41"/>
      <c r="F75" s="41"/>
      <c r="G75" s="41">
        <v>5</v>
      </c>
      <c r="H75" s="41">
        <v>5</v>
      </c>
      <c r="I75" s="41">
        <v>5</v>
      </c>
      <c r="J75" s="41">
        <v>5</v>
      </c>
      <c r="K75" s="31"/>
      <c r="L75" s="31"/>
      <c r="M75" s="31">
        <f t="shared" ref="M75:M80" si="4">SUM(G75:J75)</f>
        <v>20</v>
      </c>
      <c r="N75" s="32" t="s">
        <v>34</v>
      </c>
      <c r="O75" s="11"/>
    </row>
    <row r="76" spans="1:16" ht="36" customHeight="1" x14ac:dyDescent="0.3">
      <c r="A76" s="78"/>
      <c r="B76" s="72"/>
      <c r="C76" s="41" t="s">
        <v>91</v>
      </c>
      <c r="D76" s="41" t="s">
        <v>92</v>
      </c>
      <c r="E76" s="11"/>
      <c r="F76" s="11"/>
      <c r="G76" s="41">
        <v>5</v>
      </c>
      <c r="H76" s="41">
        <v>5</v>
      </c>
      <c r="I76" s="41">
        <v>5</v>
      </c>
      <c r="J76" s="41">
        <v>5</v>
      </c>
      <c r="K76" s="13"/>
      <c r="L76" s="53"/>
      <c r="M76" s="31">
        <f t="shared" si="4"/>
        <v>20</v>
      </c>
      <c r="N76" s="32" t="s">
        <v>34</v>
      </c>
      <c r="O76" s="11"/>
    </row>
    <row r="77" spans="1:16" ht="36" customHeight="1" thickBot="1" x14ac:dyDescent="0.35">
      <c r="A77" s="79"/>
      <c r="B77" s="73"/>
      <c r="C77" s="41" t="s">
        <v>91</v>
      </c>
      <c r="D77" s="41" t="s">
        <v>87</v>
      </c>
      <c r="E77" s="11"/>
      <c r="F77" s="11"/>
      <c r="G77" s="41">
        <v>5</v>
      </c>
      <c r="H77" s="41">
        <v>5</v>
      </c>
      <c r="I77" s="41">
        <v>5</v>
      </c>
      <c r="J77" s="41">
        <v>5</v>
      </c>
      <c r="K77" s="13"/>
      <c r="L77" s="53"/>
      <c r="M77" s="31">
        <f t="shared" si="4"/>
        <v>20</v>
      </c>
      <c r="N77" s="32" t="s">
        <v>34</v>
      </c>
      <c r="O77" s="11"/>
    </row>
    <row r="78" spans="1:16" ht="36" customHeight="1" x14ac:dyDescent="0.3">
      <c r="A78" s="77" t="s">
        <v>104</v>
      </c>
      <c r="B78" s="74"/>
      <c r="C78" s="41" t="s">
        <v>93</v>
      </c>
      <c r="D78" s="41" t="s">
        <v>83</v>
      </c>
      <c r="E78" s="11"/>
      <c r="F78" s="11"/>
      <c r="G78" s="41">
        <v>5</v>
      </c>
      <c r="H78" s="41">
        <v>5</v>
      </c>
      <c r="I78" s="41">
        <v>5</v>
      </c>
      <c r="J78" s="41">
        <v>5</v>
      </c>
      <c r="K78" s="13"/>
      <c r="L78" s="53"/>
      <c r="M78" s="31">
        <f t="shared" si="4"/>
        <v>20</v>
      </c>
      <c r="N78" s="32" t="s">
        <v>34</v>
      </c>
      <c r="O78" s="11"/>
    </row>
    <row r="79" spans="1:16" ht="36" customHeight="1" x14ac:dyDescent="0.3">
      <c r="A79" s="78"/>
      <c r="B79" s="75"/>
      <c r="C79" s="41" t="s">
        <v>93</v>
      </c>
      <c r="D79" s="41" t="s">
        <v>92</v>
      </c>
      <c r="E79" s="31"/>
      <c r="F79" s="31"/>
      <c r="G79" s="41">
        <v>5</v>
      </c>
      <c r="H79" s="41">
        <v>5</v>
      </c>
      <c r="I79" s="41">
        <v>5</v>
      </c>
      <c r="J79" s="41">
        <v>5</v>
      </c>
      <c r="K79" s="53"/>
      <c r="L79" s="31"/>
      <c r="M79" s="31">
        <f t="shared" si="4"/>
        <v>20</v>
      </c>
      <c r="N79" s="32" t="s">
        <v>34</v>
      </c>
      <c r="O79" s="11"/>
    </row>
    <row r="80" spans="1:16" ht="36" customHeight="1" x14ac:dyDescent="0.3">
      <c r="A80" s="79"/>
      <c r="B80" s="76"/>
      <c r="C80" s="41" t="s">
        <v>93</v>
      </c>
      <c r="D80" s="41" t="s">
        <v>87</v>
      </c>
      <c r="E80" s="31"/>
      <c r="F80" s="31"/>
      <c r="G80" s="41">
        <v>5</v>
      </c>
      <c r="H80" s="41">
        <v>5</v>
      </c>
      <c r="I80" s="41">
        <v>5</v>
      </c>
      <c r="J80" s="41">
        <v>5</v>
      </c>
      <c r="K80" s="31"/>
      <c r="L80" s="31"/>
      <c r="M80" s="31">
        <f t="shared" si="4"/>
        <v>20</v>
      </c>
      <c r="N80" s="32" t="s">
        <v>34</v>
      </c>
      <c r="O80" s="11"/>
    </row>
    <row r="81" spans="1:15" x14ac:dyDescent="0.25">
      <c r="A81" s="25"/>
      <c r="B81" s="26" t="s">
        <v>94</v>
      </c>
      <c r="C81" s="57"/>
      <c r="D81" s="57"/>
      <c r="E81" s="27"/>
      <c r="F81" s="27"/>
      <c r="G81" s="27">
        <f>SUM(G75:G80)</f>
        <v>30</v>
      </c>
      <c r="H81" s="27">
        <f>SUM(H75:H80)</f>
        <v>30</v>
      </c>
      <c r="I81" s="27">
        <f>SUM(I75:I80)</f>
        <v>30</v>
      </c>
      <c r="J81" s="27">
        <f>SUM(J75:J80)</f>
        <v>30</v>
      </c>
      <c r="K81" s="57"/>
      <c r="L81" s="57"/>
      <c r="M81" s="27">
        <f>SUM(M75:M80)</f>
        <v>120</v>
      </c>
      <c r="N81" s="33"/>
      <c r="O81" s="33"/>
    </row>
    <row r="84" spans="1:15" ht="15.75" customHeight="1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1:15" ht="15.75" customHeight="1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5" ht="15.75" customHeight="1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1:15" ht="15.75" customHeight="1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1:15" ht="15.75" customHeight="1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1:15" ht="15.75" customHeight="1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2" spans="1:15" ht="23.25" x14ac:dyDescent="0.35">
      <c r="B92" s="58" t="s">
        <v>95</v>
      </c>
    </row>
    <row r="93" spans="1:15" x14ac:dyDescent="0.25">
      <c r="G93" s="35" t="s">
        <v>3</v>
      </c>
      <c r="H93" s="35" t="s">
        <v>4</v>
      </c>
      <c r="I93" s="35" t="s">
        <v>5</v>
      </c>
      <c r="J93" s="35" t="s">
        <v>6</v>
      </c>
      <c r="K93" s="35" t="s">
        <v>7</v>
      </c>
      <c r="L93" s="35" t="s">
        <v>96</v>
      </c>
      <c r="M93" s="35" t="s">
        <v>97</v>
      </c>
    </row>
    <row r="94" spans="1:15" x14ac:dyDescent="0.25">
      <c r="G94" s="35">
        <v>40</v>
      </c>
      <c r="H94" s="35">
        <v>41</v>
      </c>
      <c r="I94" s="35">
        <v>42</v>
      </c>
      <c r="J94" s="35">
        <v>43</v>
      </c>
      <c r="K94" s="35">
        <v>44</v>
      </c>
      <c r="L94" s="35">
        <v>45</v>
      </c>
      <c r="M94" s="35"/>
    </row>
    <row r="95" spans="1:15" x14ac:dyDescent="0.25">
      <c r="B95" s="36" t="s">
        <v>98</v>
      </c>
      <c r="C95" s="59"/>
      <c r="D95" s="59"/>
      <c r="E95" s="59"/>
      <c r="F95" s="59"/>
      <c r="G95" s="37">
        <f t="shared" ref="G95:L95" si="5">F28</f>
        <v>494</v>
      </c>
      <c r="H95" s="37">
        <f t="shared" si="5"/>
        <v>1217</v>
      </c>
      <c r="I95" s="37">
        <f t="shared" si="5"/>
        <v>1020</v>
      </c>
      <c r="J95" s="37">
        <f t="shared" si="5"/>
        <v>1224</v>
      </c>
      <c r="K95" s="37">
        <f t="shared" si="5"/>
        <v>631</v>
      </c>
      <c r="L95" s="37">
        <f t="shared" si="5"/>
        <v>0</v>
      </c>
      <c r="M95" s="37">
        <f>SUM(G95:L95)</f>
        <v>4586</v>
      </c>
    </row>
    <row r="96" spans="1:15" x14ac:dyDescent="0.25">
      <c r="B96" s="36" t="s">
        <v>99</v>
      </c>
      <c r="C96" s="59"/>
      <c r="D96" s="59"/>
      <c r="E96" s="59"/>
      <c r="F96" s="59"/>
      <c r="G96" s="37">
        <f t="shared" ref="G96:L96" si="6">F45</f>
        <v>0</v>
      </c>
      <c r="H96" s="37">
        <f t="shared" si="6"/>
        <v>335</v>
      </c>
      <c r="I96" s="37">
        <f t="shared" si="6"/>
        <v>605</v>
      </c>
      <c r="J96" s="37">
        <f t="shared" si="6"/>
        <v>544</v>
      </c>
      <c r="K96" s="37">
        <f t="shared" si="6"/>
        <v>274</v>
      </c>
      <c r="L96" s="37">
        <f t="shared" si="6"/>
        <v>0</v>
      </c>
      <c r="M96" s="37">
        <f>SUM(H96:L96)</f>
        <v>1758</v>
      </c>
    </row>
    <row r="97" spans="1:14" x14ac:dyDescent="0.25">
      <c r="B97" s="36" t="s">
        <v>100</v>
      </c>
      <c r="C97" s="59"/>
      <c r="D97" s="59"/>
      <c r="E97" s="59"/>
      <c r="F97" s="59"/>
      <c r="G97" s="37">
        <f t="shared" ref="G97:L97" si="7">F48</f>
        <v>0</v>
      </c>
      <c r="H97" s="37">
        <f t="shared" si="7"/>
        <v>6</v>
      </c>
      <c r="I97" s="37">
        <f t="shared" si="7"/>
        <v>12</v>
      </c>
      <c r="J97" s="37">
        <f t="shared" si="7"/>
        <v>12</v>
      </c>
      <c r="K97" s="37">
        <f t="shared" si="7"/>
        <v>6</v>
      </c>
      <c r="L97" s="37">
        <f t="shared" si="7"/>
        <v>0</v>
      </c>
      <c r="M97" s="37">
        <f>SUM(H97:L97)</f>
        <v>36</v>
      </c>
    </row>
    <row r="98" spans="1:14" x14ac:dyDescent="0.25">
      <c r="B98" s="36" t="s">
        <v>101</v>
      </c>
      <c r="C98" s="59"/>
      <c r="D98" s="59"/>
      <c r="E98" s="59"/>
      <c r="F98" s="59"/>
      <c r="G98" s="37"/>
      <c r="H98" s="37"/>
      <c r="I98" s="37"/>
      <c r="J98" s="37"/>
      <c r="K98" s="37"/>
      <c r="L98" s="38">
        <f>M63</f>
        <v>1706</v>
      </c>
      <c r="M98" s="37">
        <f>SUM(L98:L98)</f>
        <v>1706</v>
      </c>
    </row>
    <row r="99" spans="1:14" x14ac:dyDescent="0.25">
      <c r="B99" s="36" t="s">
        <v>102</v>
      </c>
      <c r="C99" s="59"/>
      <c r="D99" s="59"/>
      <c r="E99" s="59"/>
      <c r="F99" s="59"/>
      <c r="G99" s="37">
        <f t="shared" ref="G99:L99" si="8">F81</f>
        <v>0</v>
      </c>
      <c r="H99" s="37">
        <f t="shared" si="8"/>
        <v>30</v>
      </c>
      <c r="I99" s="37">
        <f t="shared" si="8"/>
        <v>30</v>
      </c>
      <c r="J99" s="37">
        <f t="shared" si="8"/>
        <v>30</v>
      </c>
      <c r="K99" s="37">
        <f t="shared" si="8"/>
        <v>30</v>
      </c>
      <c r="L99" s="37">
        <f t="shared" si="8"/>
        <v>0</v>
      </c>
      <c r="M99" s="37">
        <f>SUM(H99:L99)</f>
        <v>120</v>
      </c>
    </row>
    <row r="100" spans="1:14" x14ac:dyDescent="0.25">
      <c r="B100" s="36" t="s">
        <v>103</v>
      </c>
      <c r="C100" s="59"/>
      <c r="D100" s="59"/>
      <c r="E100" s="59"/>
      <c r="F100" s="59"/>
      <c r="G100" s="37">
        <f t="shared" ref="G100:L100" si="9">E73</f>
        <v>60</v>
      </c>
      <c r="H100" s="37">
        <f t="shared" si="9"/>
        <v>66</v>
      </c>
      <c r="I100" s="37">
        <f t="shared" si="9"/>
        <v>71</v>
      </c>
      <c r="J100" s="37">
        <f t="shared" si="9"/>
        <v>72</v>
      </c>
      <c r="K100" s="37">
        <f t="shared" si="9"/>
        <v>75</v>
      </c>
      <c r="L100" s="37">
        <f t="shared" si="9"/>
        <v>64</v>
      </c>
      <c r="M100" s="37">
        <f>SUM(G100:L100)</f>
        <v>408</v>
      </c>
    </row>
    <row r="101" spans="1:14" x14ac:dyDescent="0.25">
      <c r="M101" s="53"/>
      <c r="N101" s="62" t="s">
        <v>110</v>
      </c>
    </row>
    <row r="102" spans="1:14" ht="18.75" x14ac:dyDescent="0.3">
      <c r="M102" s="39">
        <f>SUM(M95:M101)</f>
        <v>8614</v>
      </c>
      <c r="N102" s="63" t="s">
        <v>111</v>
      </c>
    </row>
    <row r="103" spans="1:14" ht="15" x14ac:dyDescent="0.25">
      <c r="A103" s="60"/>
    </row>
    <row r="104" spans="1:14" ht="15" x14ac:dyDescent="0.25">
      <c r="A104" s="61"/>
    </row>
    <row r="105" spans="1:14" ht="15" x14ac:dyDescent="0.25">
      <c r="A105" s="56"/>
    </row>
    <row r="106" spans="1:14" ht="15" x14ac:dyDescent="0.25">
      <c r="A106" s="61"/>
    </row>
    <row r="107" spans="1:14" ht="15" x14ac:dyDescent="0.25">
      <c r="A107" s="61"/>
    </row>
    <row r="108" spans="1:14" ht="15" x14ac:dyDescent="0.25">
      <c r="A108" s="61"/>
    </row>
    <row r="109" spans="1:14" ht="15" x14ac:dyDescent="0.25">
      <c r="A109" s="61"/>
    </row>
    <row r="110" spans="1:14" ht="15" x14ac:dyDescent="0.25">
      <c r="A110" s="56"/>
    </row>
    <row r="111" spans="1:14" ht="15" x14ac:dyDescent="0.25">
      <c r="A111" s="56"/>
    </row>
    <row r="112" spans="1:14" ht="15" x14ac:dyDescent="0.25">
      <c r="A112" s="61"/>
    </row>
  </sheetData>
  <mergeCells count="21">
    <mergeCell ref="A84:M89"/>
    <mergeCell ref="B12:B15"/>
    <mergeCell ref="B20:B21"/>
    <mergeCell ref="B25:B26"/>
    <mergeCell ref="B31:B32"/>
    <mergeCell ref="B53:B54"/>
    <mergeCell ref="B75:B77"/>
    <mergeCell ref="B78:B80"/>
    <mergeCell ref="A75:A77"/>
    <mergeCell ref="A78:A80"/>
    <mergeCell ref="B33:B34"/>
    <mergeCell ref="B38:B40"/>
    <mergeCell ref="B43:B44"/>
    <mergeCell ref="B49:B51"/>
    <mergeCell ref="B61:B62"/>
    <mergeCell ref="A1:O1"/>
    <mergeCell ref="B3:B6"/>
    <mergeCell ref="B7:B8"/>
    <mergeCell ref="B9:B10"/>
    <mergeCell ref="B66:B67"/>
    <mergeCell ref="B58:B6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7" firstPageNumber="0" fitToHeight="0" orientation="portrait" horizontalDpi="1200" verticalDpi="1200" r:id="rId1"/>
  <rowBreaks count="2" manualBreakCount="2">
    <brk id="30" max="16383" man="1"/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LOTTO 4 PZ. 9.538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0</cp:revision>
  <cp:lastPrinted>2023-10-23T13:17:13Z</cp:lastPrinted>
  <dcterms:created xsi:type="dcterms:W3CDTF">2021-03-31T08:10:02Z</dcterms:created>
  <dcterms:modified xsi:type="dcterms:W3CDTF">2023-11-23T09:54:37Z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